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360" yWindow="300" windowWidth="9450" windowHeight="6555" tabRatio="634" firstSheet="12" activeTab="17"/>
  </bookViews>
  <sheets>
    <sheet name="الكلفة الكلية" sheetId="58" r:id="rId1"/>
    <sheet name="مخطط الكلفة الكلية" sheetId="38" r:id="rId2"/>
    <sheet name="مؤشرات" sheetId="21" r:id="rId3"/>
    <sheet name="مخطط المؤشرات" sheetId="43" r:id="rId4"/>
    <sheet name="دور السكن ج" sheetId="19" r:id="rId5"/>
    <sheet name="دور السكن م" sheetId="20" r:id="rId6"/>
    <sheet name="عمارات سكنيه ج و م" sheetId="25" r:id="rId7"/>
    <sheet name="عمارات تجاريه ج" sheetId="27" r:id="rId8"/>
    <sheet name="عمارات تجاريه م" sheetId="28" r:id="rId9"/>
    <sheet name="ابنيه صناعيه ج" sheetId="34" r:id="rId10"/>
    <sheet name="صناعي اضافة" sheetId="57" r:id="rId11"/>
    <sheet name="ابنيه تجاريه ج" sheetId="36" r:id="rId12"/>
    <sheet name="ابنيه تجاريه م" sheetId="37" r:id="rId13"/>
    <sheet name="ابنيه اجتماعيه ج" sheetId="30" r:id="rId14"/>
    <sheet name="ابنيه اجتماعيه م" sheetId="31" r:id="rId15"/>
    <sheet name="العاملين" sheetId="22" r:id="rId16"/>
    <sheet name="مخطط العاملين" sheetId="46" r:id="rId17"/>
    <sheet name="طابوق" sheetId="32" r:id="rId18"/>
    <sheet name="بلوك" sheetId="18" r:id="rId19"/>
    <sheet name="مخطط الطابوق والبلوك" sheetId="48" r:id="rId20"/>
    <sheet name="حجر" sheetId="13" r:id="rId21"/>
    <sheet name="رمل" sheetId="7" r:id="rId22"/>
    <sheet name="حصى" sheetId="5" r:id="rId23"/>
    <sheet name="مخطط الحصى" sheetId="50" r:id="rId24"/>
    <sheet name="سمنت" sheetId="29" r:id="rId25"/>
    <sheet name="جص" sheetId="6" r:id="rId26"/>
    <sheet name="مخطط الجص والاسمنت" sheetId="53" r:id="rId27"/>
    <sheet name="كاشي 1" sheetId="11" r:id="rId28"/>
    <sheet name="كاشي2" sheetId="12" r:id="rId29"/>
    <sheet name="مخطط الكاشي" sheetId="55" r:id="rId30"/>
    <sheet name="حديد" sheetId="24" r:id="rId31"/>
    <sheet name="ابواب" sheetId="2" r:id="rId32"/>
    <sheet name="شبابيك" sheetId="1" r:id="rId33"/>
    <sheet name="ت.كهربائيه1" sheetId="4" r:id="rId34"/>
    <sheet name="ت.كهربائيه2" sheetId="3" r:id="rId35"/>
    <sheet name="ت.صحيه1" sheetId="9" r:id="rId36"/>
    <sheet name="ت.صحيه2" sheetId="8" r:id="rId37"/>
    <sheet name="ت.صحيه3" sheetId="10" r:id="rId38"/>
    <sheet name="مواد انشائيه1" sheetId="17" r:id="rId39"/>
    <sheet name="مواد انشائيه2" sheetId="16" r:id="rId40"/>
    <sheet name="مواد انشائيه3" sheetId="15" r:id="rId41"/>
    <sheet name="مواد انشائيه4" sheetId="39" r:id="rId42"/>
    <sheet name="الكلفه الكليه" sheetId="23" r:id="rId43"/>
    <sheet name="Sheet2" sheetId="59" r:id="rId44"/>
  </sheets>
  <definedNames>
    <definedName name="_xlnm.Print_Area" localSheetId="13">'ابنيه اجتماعيه ج'!$A$1:$X$61</definedName>
    <definedName name="_xlnm.Print_Area" localSheetId="11">'ابنيه تجاريه ج'!$A$1:$H$22</definedName>
    <definedName name="_xlnm.Print_Area" localSheetId="12">'ابنيه تجاريه م'!$A$1:$O$35</definedName>
    <definedName name="_xlnm.Print_Area" localSheetId="9">'ابنيه صناعيه ج'!$A$1:$O$35</definedName>
    <definedName name="_xlnm.Print_Area" localSheetId="10">'صناعي اضافة'!$A$1:$F$18</definedName>
    <definedName name="_xlnm.Print_Area" localSheetId="7">'عمارات تجاريه ج'!$A$1:$U$36</definedName>
    <definedName name="_xlnm.Print_Area" localSheetId="8">'عمارات تجاريه م'!$A$1:$O$43</definedName>
    <definedName name="_xlnm.Print_Area" localSheetId="19">'مخطط الطابوق والبلوك'!$A$1:$M$29</definedName>
    <definedName name="_xlnm.Print_Area" localSheetId="1">'مخطط الكلفة الكلية'!#REF!</definedName>
    <definedName name="_xlnm.Print_Area" localSheetId="41">'مواد انشائيه4'!$A$1:$J$27</definedName>
  </definedNames>
  <calcPr calcId="144525" calcMode="manual"/>
</workbook>
</file>

<file path=xl/calcChain.xml><?xml version="1.0" encoding="utf-8"?>
<calcChain xmlns="http://schemas.openxmlformats.org/spreadsheetml/2006/main">
  <c r="B20" i="58" l="1"/>
  <c r="G10" i="12" l="1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9" i="12"/>
  <c r="G24" i="12" l="1"/>
  <c r="B17" i="36"/>
  <c r="C17" i="36"/>
  <c r="I23" i="30"/>
  <c r="C24" i="15" l="1"/>
  <c r="D24" i="15"/>
  <c r="E24" i="15"/>
  <c r="F24" i="15"/>
  <c r="G24" i="15"/>
  <c r="B24" i="15"/>
  <c r="B24" i="24"/>
  <c r="B24" i="11"/>
  <c r="G23" i="22" l="1"/>
  <c r="C23" i="22"/>
  <c r="D23" i="22"/>
  <c r="E23" i="22"/>
  <c r="F23" i="22"/>
  <c r="J23" i="22"/>
  <c r="B23" i="22"/>
  <c r="C22" i="23" l="1"/>
  <c r="K11" i="21"/>
  <c r="K12" i="21"/>
  <c r="K13" i="21"/>
  <c r="K14" i="21"/>
  <c r="K15" i="21"/>
  <c r="K10" i="21"/>
  <c r="J11" i="21"/>
  <c r="J12" i="21"/>
  <c r="J13" i="21"/>
  <c r="J14" i="21"/>
  <c r="J15" i="21"/>
  <c r="J16" i="21" s="1"/>
  <c r="J10" i="21"/>
  <c r="I11" i="21"/>
  <c r="I12" i="21"/>
  <c r="I13" i="21"/>
  <c r="I14" i="21"/>
  <c r="I15" i="21"/>
  <c r="I10" i="21"/>
  <c r="D16" i="21"/>
  <c r="E16" i="21"/>
  <c r="F16" i="21"/>
  <c r="G16" i="21"/>
  <c r="H16" i="21"/>
  <c r="C16" i="21"/>
  <c r="C11" i="37"/>
  <c r="D11" i="37"/>
  <c r="B11" i="37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9" i="39"/>
  <c r="C24" i="39"/>
  <c r="D24" i="39"/>
  <c r="E24" i="39"/>
  <c r="F24" i="39"/>
  <c r="G24" i="39"/>
  <c r="B24" i="39"/>
  <c r="C24" i="16"/>
  <c r="D24" i="16"/>
  <c r="E24" i="16"/>
  <c r="F24" i="16"/>
  <c r="G24" i="16"/>
  <c r="H24" i="16"/>
  <c r="I24" i="16"/>
  <c r="B24" i="16"/>
  <c r="C24" i="17"/>
  <c r="D24" i="17"/>
  <c r="E24" i="17"/>
  <c r="F24" i="17"/>
  <c r="G24" i="17"/>
  <c r="H24" i="17"/>
  <c r="I24" i="17"/>
  <c r="B24" i="17"/>
  <c r="C24" i="10"/>
  <c r="D24" i="10"/>
  <c r="E24" i="10"/>
  <c r="F24" i="10"/>
  <c r="G24" i="10"/>
  <c r="B24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9" i="10"/>
  <c r="C24" i="8"/>
  <c r="D24" i="8"/>
  <c r="E24" i="8"/>
  <c r="F24" i="8"/>
  <c r="G24" i="8"/>
  <c r="B24" i="8"/>
  <c r="C24" i="9"/>
  <c r="D24" i="9"/>
  <c r="E24" i="9"/>
  <c r="F24" i="9"/>
  <c r="G24" i="9"/>
  <c r="H24" i="9"/>
  <c r="I24" i="9"/>
  <c r="J24" i="9"/>
  <c r="K24" i="9"/>
  <c r="B24" i="9"/>
  <c r="C24" i="3"/>
  <c r="D24" i="3"/>
  <c r="E24" i="3"/>
  <c r="F24" i="3" s="1"/>
  <c r="B24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9" i="3"/>
  <c r="C24" i="4"/>
  <c r="D24" i="4"/>
  <c r="E24" i="4"/>
  <c r="F24" i="4"/>
  <c r="G24" i="4"/>
  <c r="H24" i="4"/>
  <c r="I24" i="4"/>
  <c r="B24" i="4"/>
  <c r="C24" i="1"/>
  <c r="D24" i="1"/>
  <c r="E24" i="1"/>
  <c r="F24" i="1"/>
  <c r="G24" i="1"/>
  <c r="B24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9" i="1"/>
  <c r="C24" i="2"/>
  <c r="D24" i="2"/>
  <c r="E24" i="2"/>
  <c r="F24" i="2"/>
  <c r="G24" i="2"/>
  <c r="H24" i="2"/>
  <c r="I24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B24" i="2"/>
  <c r="I9" i="22"/>
  <c r="K9" i="22" s="1"/>
  <c r="I10" i="22"/>
  <c r="K10" i="22" s="1"/>
  <c r="I11" i="22"/>
  <c r="K11" i="22" s="1"/>
  <c r="I12" i="22"/>
  <c r="K12" i="22" s="1"/>
  <c r="I13" i="22"/>
  <c r="K13" i="22" s="1"/>
  <c r="I14" i="22"/>
  <c r="K14" i="22" s="1"/>
  <c r="I15" i="22"/>
  <c r="K15" i="22" s="1"/>
  <c r="I16" i="22"/>
  <c r="K16" i="22" s="1"/>
  <c r="I17" i="22"/>
  <c r="K17" i="22" s="1"/>
  <c r="I18" i="22"/>
  <c r="K18" i="22" s="1"/>
  <c r="I19" i="22"/>
  <c r="K19" i="22" s="1"/>
  <c r="I20" i="22"/>
  <c r="K20" i="22" s="1"/>
  <c r="I21" i="22"/>
  <c r="K21" i="22" s="1"/>
  <c r="I22" i="22"/>
  <c r="K22" i="22" s="1"/>
  <c r="I8" i="22"/>
  <c r="I23" i="22" s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8" i="22"/>
  <c r="D12" i="31"/>
  <c r="E12" i="31"/>
  <c r="F12" i="31"/>
  <c r="G12" i="31"/>
  <c r="H12" i="31"/>
  <c r="C12" i="31"/>
  <c r="D23" i="30"/>
  <c r="E23" i="30"/>
  <c r="F23" i="30"/>
  <c r="G23" i="30"/>
  <c r="H23" i="30"/>
  <c r="C23" i="30"/>
  <c r="D17" i="36"/>
  <c r="E17" i="36"/>
  <c r="F17" i="36"/>
  <c r="G17" i="36"/>
  <c r="D17" i="34"/>
  <c r="E17" i="34"/>
  <c r="F17" i="34"/>
  <c r="G17" i="34"/>
  <c r="H17" i="34"/>
  <c r="C17" i="34"/>
  <c r="D15" i="28"/>
  <c r="E15" i="28"/>
  <c r="F15" i="28"/>
  <c r="G15" i="28"/>
  <c r="H15" i="28"/>
  <c r="I15" i="28"/>
  <c r="C15" i="28"/>
  <c r="D23" i="27"/>
  <c r="E23" i="27"/>
  <c r="F23" i="27"/>
  <c r="G23" i="27"/>
  <c r="H23" i="27"/>
  <c r="I23" i="27"/>
  <c r="J23" i="27"/>
  <c r="C23" i="27"/>
  <c r="D11" i="25"/>
  <c r="E11" i="25"/>
  <c r="F11" i="25"/>
  <c r="G11" i="25"/>
  <c r="H11" i="25"/>
  <c r="I11" i="25"/>
  <c r="C11" i="25"/>
  <c r="C24" i="20"/>
  <c r="D24" i="20"/>
  <c r="E24" i="20"/>
  <c r="F24" i="20"/>
  <c r="B24" i="20"/>
  <c r="C23" i="19"/>
  <c r="D23" i="19"/>
  <c r="E23" i="19"/>
  <c r="F23" i="19"/>
  <c r="G23" i="19"/>
  <c r="B23" i="19"/>
  <c r="K16" i="21" l="1"/>
  <c r="I16" i="21"/>
  <c r="H24" i="39"/>
  <c r="H24" i="10"/>
  <c r="I24" i="1"/>
  <c r="H24" i="1"/>
  <c r="K24" i="2"/>
  <c r="J24" i="2"/>
  <c r="H23" i="22"/>
  <c r="K8" i="22"/>
  <c r="K23" i="22" s="1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9" i="24"/>
  <c r="C24" i="24"/>
  <c r="D24" i="24"/>
  <c r="E24" i="24"/>
  <c r="F24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B20" i="23" s="1"/>
  <c r="D20" i="23" s="1"/>
  <c r="H23" i="12"/>
  <c r="H9" i="12"/>
  <c r="C24" i="12"/>
  <c r="D24" i="12"/>
  <c r="E24" i="12"/>
  <c r="B24" i="12"/>
  <c r="C24" i="11"/>
  <c r="D24" i="11"/>
  <c r="E24" i="11"/>
  <c r="F24" i="11"/>
  <c r="G24" i="11"/>
  <c r="F24" i="24" l="1"/>
  <c r="H24" i="12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10" i="6"/>
  <c r="C25" i="6"/>
  <c r="D25" i="6"/>
  <c r="E25" i="6"/>
  <c r="B25" i="6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9" i="29"/>
  <c r="C24" i="29"/>
  <c r="D24" i="29"/>
  <c r="E24" i="29"/>
  <c r="F24" i="29"/>
  <c r="G24" i="29"/>
  <c r="B24" i="29"/>
  <c r="G10" i="5"/>
  <c r="G11" i="5"/>
  <c r="G12" i="5"/>
  <c r="G13" i="5"/>
  <c r="G14" i="5"/>
  <c r="G15" i="5"/>
  <c r="G16" i="5"/>
  <c r="G17" i="5"/>
  <c r="G18" i="5"/>
  <c r="G19" i="5"/>
  <c r="B17" i="23" s="1"/>
  <c r="D17" i="23" s="1"/>
  <c r="G20" i="5"/>
  <c r="G21" i="5"/>
  <c r="G22" i="5"/>
  <c r="G23" i="5"/>
  <c r="G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9" i="5"/>
  <c r="C24" i="5"/>
  <c r="D24" i="5"/>
  <c r="E24" i="5"/>
  <c r="B24" i="5"/>
  <c r="G25" i="6" l="1"/>
  <c r="F25" i="6"/>
  <c r="H24" i="29"/>
  <c r="I24" i="29"/>
  <c r="G24" i="5"/>
  <c r="F24" i="5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10" i="7"/>
  <c r="F11" i="7"/>
  <c r="F12" i="7"/>
  <c r="F13" i="7"/>
  <c r="F14" i="7"/>
  <c r="F15" i="7"/>
  <c r="F16" i="7"/>
  <c r="F25" i="7" s="1"/>
  <c r="F17" i="7"/>
  <c r="F18" i="7"/>
  <c r="F19" i="7"/>
  <c r="F20" i="7"/>
  <c r="F21" i="7"/>
  <c r="F22" i="7"/>
  <c r="F23" i="7"/>
  <c r="F24" i="7"/>
  <c r="F10" i="7"/>
  <c r="C25" i="7"/>
  <c r="D25" i="7"/>
  <c r="E25" i="7"/>
  <c r="G25" i="7"/>
  <c r="B25" i="7"/>
  <c r="G11" i="13"/>
  <c r="G12" i="13"/>
  <c r="G13" i="13"/>
  <c r="G10" i="13"/>
  <c r="B7" i="23" s="1"/>
  <c r="D7" i="23" s="1"/>
  <c r="F11" i="13"/>
  <c r="F12" i="13"/>
  <c r="F13" i="13"/>
  <c r="F10" i="13"/>
  <c r="C14" i="13"/>
  <c r="D14" i="13"/>
  <c r="E14" i="13"/>
  <c r="B14" i="13"/>
  <c r="I10" i="18"/>
  <c r="I11" i="18"/>
  <c r="I12" i="18"/>
  <c r="I13" i="18"/>
  <c r="I14" i="18"/>
  <c r="B12" i="23" s="1"/>
  <c r="D12" i="23" s="1"/>
  <c r="I15" i="18"/>
  <c r="B13" i="23" s="1"/>
  <c r="D13" i="23" s="1"/>
  <c r="I16" i="18"/>
  <c r="I17" i="18"/>
  <c r="I18" i="18"/>
  <c r="I19" i="18"/>
  <c r="I20" i="18"/>
  <c r="I21" i="18"/>
  <c r="I22" i="18"/>
  <c r="I23" i="18"/>
  <c r="I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9" i="18"/>
  <c r="C24" i="18"/>
  <c r="D24" i="18"/>
  <c r="E24" i="18"/>
  <c r="F24" i="18"/>
  <c r="G24" i="18"/>
  <c r="H24" i="18"/>
  <c r="B24" i="18"/>
  <c r="K10" i="32"/>
  <c r="B8" i="23" s="1"/>
  <c r="K11" i="32"/>
  <c r="B9" i="23" s="1"/>
  <c r="D9" i="23" s="1"/>
  <c r="K12" i="32"/>
  <c r="B10" i="23" s="1"/>
  <c r="D10" i="23" s="1"/>
  <c r="K13" i="32"/>
  <c r="K14" i="32"/>
  <c r="K15" i="32"/>
  <c r="K16" i="32"/>
  <c r="B14" i="23" s="1"/>
  <c r="D14" i="23" s="1"/>
  <c r="K17" i="32"/>
  <c r="K18" i="32"/>
  <c r="B16" i="23" s="1"/>
  <c r="D16" i="23" s="1"/>
  <c r="K19" i="32"/>
  <c r="K20" i="32"/>
  <c r="B18" i="23" s="1"/>
  <c r="D18" i="23" s="1"/>
  <c r="K21" i="32"/>
  <c r="K22" i="32"/>
  <c r="K23" i="32"/>
  <c r="K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9" i="32"/>
  <c r="D24" i="32"/>
  <c r="E24" i="32"/>
  <c r="F24" i="32"/>
  <c r="G24" i="32"/>
  <c r="H24" i="32"/>
  <c r="I24" i="32"/>
  <c r="C24" i="32"/>
  <c r="B24" i="32"/>
  <c r="B15" i="23" l="1"/>
  <c r="D15" i="23" s="1"/>
  <c r="B21" i="23"/>
  <c r="D21" i="23" s="1"/>
  <c r="B19" i="23"/>
  <c r="D19" i="23" s="1"/>
  <c r="I24" i="18"/>
  <c r="B11" i="23"/>
  <c r="D11" i="23" s="1"/>
  <c r="D8" i="23"/>
  <c r="K24" i="32"/>
  <c r="J24" i="32"/>
  <c r="B22" i="23" l="1"/>
  <c r="D22" i="23"/>
</calcChain>
</file>

<file path=xl/sharedStrings.xml><?xml version="1.0" encoding="utf-8"?>
<sst xmlns="http://schemas.openxmlformats.org/spreadsheetml/2006/main" count="1989" uniqueCount="490">
  <si>
    <t>المجموع</t>
  </si>
  <si>
    <t>Total</t>
  </si>
  <si>
    <t>صلاح الدين</t>
  </si>
  <si>
    <t>ديالى</t>
  </si>
  <si>
    <t>بغداد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</si>
  <si>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</si>
  <si>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</si>
  <si>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</si>
  <si>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</si>
  <si>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</si>
  <si>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</si>
  <si>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</si>
  <si>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</si>
  <si>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</si>
  <si>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Salah AL-Deen</t>
  </si>
  <si>
    <t>Diala</t>
  </si>
  <si>
    <t>Baghdad</t>
  </si>
  <si>
    <t>Al-Najaf</t>
  </si>
  <si>
    <t>Al-Qadisiya</t>
  </si>
  <si>
    <t>Al-Muthanna</t>
  </si>
  <si>
    <t>Thi-Qar</t>
  </si>
  <si>
    <t>Wasit</t>
  </si>
  <si>
    <t>Basrah</t>
  </si>
  <si>
    <t>Babylon</t>
  </si>
  <si>
    <t>Kerbela</t>
  </si>
  <si>
    <t>Maysan</t>
  </si>
  <si>
    <t>Governorate</t>
  </si>
  <si>
    <t>العدد</t>
  </si>
  <si>
    <t>Number</t>
  </si>
  <si>
    <t xml:space="preserve">Cost </t>
  </si>
  <si>
    <t>كركوك</t>
  </si>
  <si>
    <t>Karkuk</t>
  </si>
  <si>
    <t>المادة: تأسيسات كهربائية</t>
  </si>
  <si>
    <t>بوري</t>
  </si>
  <si>
    <t>سنك</t>
  </si>
  <si>
    <t>حمام كامل ملون</t>
  </si>
  <si>
    <t>طن</t>
  </si>
  <si>
    <t>سركت بريكر</t>
  </si>
  <si>
    <t>خشبية</t>
  </si>
  <si>
    <t>حديدية</t>
  </si>
  <si>
    <t>المنيوم</t>
  </si>
  <si>
    <t>م</t>
  </si>
  <si>
    <t>m</t>
  </si>
  <si>
    <t>عادي</t>
  </si>
  <si>
    <t>فني</t>
  </si>
  <si>
    <t>بلكات</t>
  </si>
  <si>
    <t>مشطفة</t>
  </si>
  <si>
    <t>سويج رئيسي</t>
  </si>
  <si>
    <t>سويجات</t>
  </si>
  <si>
    <t>المحافظـة</t>
  </si>
  <si>
    <t>المحافظـــة</t>
  </si>
  <si>
    <t>المحافظــــة</t>
  </si>
  <si>
    <t>Table (16)</t>
  </si>
  <si>
    <t>المحافظة</t>
  </si>
  <si>
    <t xml:space="preserve">منهول </t>
  </si>
  <si>
    <t xml:space="preserve">خزان ماء </t>
  </si>
  <si>
    <t>انابيب آهين</t>
  </si>
  <si>
    <t>المحافظــة</t>
  </si>
  <si>
    <t>موزائيك</t>
  </si>
  <si>
    <t>موزائيك صب موقعي</t>
  </si>
  <si>
    <t>مرمر</t>
  </si>
  <si>
    <t>شتايكر</t>
  </si>
  <si>
    <t>صبات درج</t>
  </si>
  <si>
    <t>خشب</t>
  </si>
  <si>
    <t>عدد</t>
  </si>
  <si>
    <t>لتر</t>
  </si>
  <si>
    <t>لباد</t>
  </si>
  <si>
    <t>مبيد حشرات</t>
  </si>
  <si>
    <t>مانع الرطوبة</t>
  </si>
  <si>
    <t>زجاج</t>
  </si>
  <si>
    <t>Table (3)</t>
  </si>
  <si>
    <t>عدد الغرف</t>
  </si>
  <si>
    <t xml:space="preserve">عدد الدكاكين </t>
  </si>
  <si>
    <t>مساحة العرصة</t>
  </si>
  <si>
    <t>مساحة البناء</t>
  </si>
  <si>
    <t>الكلفة التخمينية</t>
  </si>
  <si>
    <t>المحافظــــــــة</t>
  </si>
  <si>
    <t>مساحة البناء (م²)</t>
  </si>
  <si>
    <t xml:space="preserve">الكلفة التخمينية  </t>
  </si>
  <si>
    <t>جديـــــــــــــــــــــــد</t>
  </si>
  <si>
    <t xml:space="preserve">إضافــــــــــــــــــــــــة </t>
  </si>
  <si>
    <t>Table( 2 )</t>
  </si>
  <si>
    <t>Cost</t>
  </si>
  <si>
    <t>Table (15)</t>
  </si>
  <si>
    <t>عمال غير ماهرين</t>
  </si>
  <si>
    <t>عمال شبه ماهرين</t>
  </si>
  <si>
    <t>عمال ماهرين</t>
  </si>
  <si>
    <t>Unskilled Workers</t>
  </si>
  <si>
    <t>Semi Skilled Workers</t>
  </si>
  <si>
    <t>Skilled Workers</t>
  </si>
  <si>
    <t>Wages</t>
  </si>
  <si>
    <t>جدول رقم (17)</t>
  </si>
  <si>
    <t>Table (17)</t>
  </si>
  <si>
    <t>قيمة المواد الانشائية</t>
  </si>
  <si>
    <t>الأجور المدفوعة</t>
  </si>
  <si>
    <t>الكلفة الكلية</t>
  </si>
  <si>
    <t>Paid wages</t>
  </si>
  <si>
    <t>شيش</t>
  </si>
  <si>
    <t xml:space="preserve">طن </t>
  </si>
  <si>
    <t>Table ( 5 )</t>
  </si>
  <si>
    <t>عدد الطوابق</t>
  </si>
  <si>
    <t>عدد الشقق</t>
  </si>
  <si>
    <t>عدد الدكاكين</t>
  </si>
  <si>
    <t>Table ( 6 )</t>
  </si>
  <si>
    <t>TOTAL</t>
  </si>
  <si>
    <t>Table ( 7 )</t>
  </si>
  <si>
    <t>Table ( 8 )</t>
  </si>
  <si>
    <t>مقاوم</t>
  </si>
  <si>
    <t>ابيض</t>
  </si>
  <si>
    <t>Table (13)</t>
  </si>
  <si>
    <t>جدول رقم ( 14 )</t>
  </si>
  <si>
    <t xml:space="preserve">Table( 14 ) </t>
  </si>
  <si>
    <t>Bricks</t>
  </si>
  <si>
    <t>عدد المعامل</t>
  </si>
  <si>
    <t>مساحة العرصة (م²)</t>
  </si>
  <si>
    <t xml:space="preserve">  مساحة البناء (  م²)</t>
  </si>
  <si>
    <t>Table ( 11 )</t>
  </si>
  <si>
    <t xml:space="preserve"> جدول ( 12 )</t>
  </si>
  <si>
    <t xml:space="preserve"> Table ( 12 )</t>
  </si>
  <si>
    <t xml:space="preserve">     الكلفة التخمينية   </t>
  </si>
  <si>
    <t xml:space="preserve">الكلفة التخمينية </t>
  </si>
  <si>
    <t xml:space="preserve">  الكلفة التخمينية  </t>
  </si>
  <si>
    <t xml:space="preserve">    الكلفة التخمينية       </t>
  </si>
  <si>
    <t xml:space="preserve">       الكلفة التخمينية            </t>
  </si>
  <si>
    <t xml:space="preserve">الكلفة التخمينية           </t>
  </si>
  <si>
    <t>L</t>
  </si>
  <si>
    <t>(000 I.D.)</t>
  </si>
  <si>
    <t>m²</t>
  </si>
  <si>
    <t>No.</t>
  </si>
  <si>
    <t>m³</t>
  </si>
  <si>
    <t>ton</t>
  </si>
  <si>
    <t xml:space="preserve">Area of Land    </t>
  </si>
  <si>
    <t xml:space="preserve">Area of Building </t>
  </si>
  <si>
    <t xml:space="preserve">Area of Land </t>
  </si>
  <si>
    <t xml:space="preserve">Est. Cost </t>
  </si>
  <si>
    <t xml:space="preserve">      Est. Cost</t>
  </si>
  <si>
    <t>المحافظه</t>
  </si>
  <si>
    <t xml:space="preserve">Building Area </t>
  </si>
  <si>
    <t xml:space="preserve">Land Area </t>
  </si>
  <si>
    <t xml:space="preserve">المحافظــــــــة        </t>
  </si>
  <si>
    <t>Shops</t>
  </si>
  <si>
    <t xml:space="preserve"> Shops</t>
  </si>
  <si>
    <t xml:space="preserve">Est.Cost </t>
  </si>
  <si>
    <t>Stone</t>
  </si>
  <si>
    <t>New Building</t>
  </si>
  <si>
    <t>بناء جديد</t>
  </si>
  <si>
    <t>irons</t>
  </si>
  <si>
    <t>Flats</t>
  </si>
  <si>
    <t>New building</t>
  </si>
  <si>
    <t>New buildings</t>
  </si>
  <si>
    <t xml:space="preserve">خشب صاج    </t>
  </si>
  <si>
    <t xml:space="preserve">خشب جام           </t>
  </si>
  <si>
    <t>Ton</t>
  </si>
  <si>
    <t>Eest.Cost</t>
  </si>
  <si>
    <t>New</t>
  </si>
  <si>
    <t>Rooms</t>
  </si>
  <si>
    <t xml:space="preserve">     No.</t>
  </si>
  <si>
    <t xml:space="preserve">   No.</t>
  </si>
  <si>
    <t xml:space="preserve"> شبابيك</t>
  </si>
  <si>
    <t>Aluminum</t>
  </si>
  <si>
    <t>Wire</t>
  </si>
  <si>
    <t>Wood Jam</t>
  </si>
  <si>
    <t>Iron</t>
  </si>
  <si>
    <t>Normal</t>
  </si>
  <si>
    <t>Art</t>
  </si>
  <si>
    <t>Water tank</t>
  </si>
  <si>
    <t>Glass</t>
  </si>
  <si>
    <t>Taps</t>
  </si>
  <si>
    <t xml:space="preserve">تراب         </t>
  </si>
  <si>
    <t xml:space="preserve"> جص</t>
  </si>
  <si>
    <t xml:space="preserve"> تأسيسات صحية            </t>
  </si>
  <si>
    <t xml:space="preserve"> تأسيسات صحية</t>
  </si>
  <si>
    <t xml:space="preserve"> مواد انشائية اخرى</t>
  </si>
  <si>
    <t>Other Constructions Material</t>
  </si>
  <si>
    <t xml:space="preserve"> بلوك        </t>
  </si>
  <si>
    <t xml:space="preserve"> طابوق</t>
  </si>
  <si>
    <t xml:space="preserve"> تأسيسات كهربائية</t>
  </si>
  <si>
    <t xml:space="preserve">        أبواب</t>
  </si>
  <si>
    <t>حصى</t>
  </si>
  <si>
    <t xml:space="preserve"> رمل</t>
  </si>
  <si>
    <t>Sand</t>
  </si>
  <si>
    <t>Table ( 9 )</t>
  </si>
  <si>
    <t xml:space="preserve">Residential </t>
  </si>
  <si>
    <t>Social Purposes</t>
  </si>
  <si>
    <t>دكتات</t>
  </si>
  <si>
    <t>cost</t>
  </si>
  <si>
    <t xml:space="preserve">المجمـــوع    </t>
  </si>
  <si>
    <t>م²</t>
  </si>
  <si>
    <t xml:space="preserve">Table 16 </t>
  </si>
  <si>
    <t>cement</t>
  </si>
  <si>
    <t>مساحة العرصة (م)²</t>
  </si>
  <si>
    <t>م³</t>
  </si>
  <si>
    <t>تاسيسات صحية</t>
  </si>
  <si>
    <t>فلنتكـوت عازل</t>
  </si>
  <si>
    <t>NO.</t>
  </si>
  <si>
    <t>Table(1 )</t>
  </si>
  <si>
    <t>مساحة البناء م²</t>
  </si>
  <si>
    <t>مكسر</t>
  </si>
  <si>
    <t>Steiger</t>
  </si>
  <si>
    <t>العدد : بالالف</t>
  </si>
  <si>
    <t>الكلفه:الف دينار</t>
  </si>
  <si>
    <r>
      <t>مساحة العرصة (م</t>
    </r>
    <r>
      <rPr>
        <b/>
        <sz val="11"/>
        <rFont val="Calibri"/>
        <family val="2"/>
      </rPr>
      <t>²)</t>
    </r>
  </si>
  <si>
    <t xml:space="preserve">  الكلفة التخمينية        </t>
  </si>
  <si>
    <t>الاجور:الف دينار</t>
  </si>
  <si>
    <t xml:space="preserve">      عادي</t>
  </si>
  <si>
    <t xml:space="preserve">      عقاري</t>
  </si>
  <si>
    <t xml:space="preserve">     جمهوري</t>
  </si>
  <si>
    <t xml:space="preserve">     حجم كبير</t>
  </si>
  <si>
    <t xml:space="preserve">   حجم متوسط</t>
  </si>
  <si>
    <t xml:space="preserve">    حجم صغير</t>
  </si>
  <si>
    <t xml:space="preserve">Small size   </t>
  </si>
  <si>
    <t xml:space="preserve">     المجموع</t>
  </si>
  <si>
    <t xml:space="preserve">Total      </t>
  </si>
  <si>
    <t xml:space="preserve">       مقطع</t>
  </si>
  <si>
    <t xml:space="preserve">        خام</t>
  </si>
  <si>
    <t xml:space="preserve">Raw       </t>
  </si>
  <si>
    <t xml:space="preserve">      المجموع</t>
  </si>
  <si>
    <t xml:space="preserve">Total         </t>
  </si>
  <si>
    <t>حجر</t>
  </si>
  <si>
    <t xml:space="preserve">Meduim size   </t>
  </si>
  <si>
    <r>
      <t>م</t>
    </r>
    <r>
      <rPr>
        <b/>
        <sz val="11"/>
        <rFont val="Calibri"/>
        <family val="2"/>
      </rPr>
      <t>²</t>
    </r>
  </si>
  <si>
    <t xml:space="preserve">      شيلمان</t>
  </si>
  <si>
    <t>الكلفة</t>
  </si>
  <si>
    <t>كلفة</t>
  </si>
  <si>
    <t xml:space="preserve"> الكلفة</t>
  </si>
  <si>
    <t xml:space="preserve">     الكلفة                    </t>
  </si>
  <si>
    <t xml:space="preserve">       سلك</t>
  </si>
  <si>
    <t xml:space="preserve">     مراحيض</t>
  </si>
  <si>
    <t xml:space="preserve">Toilets     </t>
  </si>
  <si>
    <t xml:space="preserve">       بانيو</t>
  </si>
  <si>
    <t xml:space="preserve">     مغاسل</t>
  </si>
  <si>
    <r>
      <t>م</t>
    </r>
    <r>
      <rPr>
        <b/>
        <sz val="11"/>
        <rFont val="Aharoni"/>
        <charset val="177"/>
      </rPr>
      <t>²</t>
    </r>
  </si>
  <si>
    <r>
      <t>m</t>
    </r>
    <r>
      <rPr>
        <b/>
        <sz val="11"/>
        <rFont val="Aharoni"/>
        <charset val="177"/>
      </rPr>
      <t>²</t>
    </r>
  </si>
  <si>
    <r>
      <t>م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</si>
  <si>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Aharoni"/>
        <charset val="177"/>
      </rPr>
      <t>³</t>
    </r>
  </si>
  <si>
    <r>
      <t>m</t>
    </r>
    <r>
      <rPr>
        <b/>
        <sz val="11"/>
        <rFont val="Calibri"/>
        <family val="2"/>
      </rPr>
      <t>³</t>
    </r>
  </si>
  <si>
    <t xml:space="preserve">   شبابيك الدكتات</t>
  </si>
  <si>
    <t>Republican</t>
  </si>
  <si>
    <t>Real Estate</t>
  </si>
  <si>
    <t>Metal</t>
  </si>
  <si>
    <t>pluge</t>
  </si>
  <si>
    <t>Dust</t>
  </si>
  <si>
    <t>Secondary ceilings</t>
  </si>
  <si>
    <t xml:space="preserve">         كتائب الشبابيك</t>
  </si>
  <si>
    <t>Resistant</t>
  </si>
  <si>
    <t xml:space="preserve">Bath tub    </t>
  </si>
  <si>
    <t>Snik</t>
  </si>
  <si>
    <t>Rubber</t>
  </si>
  <si>
    <t xml:space="preserve">دور سكن  </t>
  </si>
  <si>
    <t xml:space="preserve">Dwelling </t>
  </si>
  <si>
    <t xml:space="preserve">العمارات السكنية </t>
  </si>
  <si>
    <t xml:space="preserve">العمارات التجارية </t>
  </si>
  <si>
    <t>Commercial</t>
  </si>
  <si>
    <t xml:space="preserve">أبنية  صناعية  </t>
  </si>
  <si>
    <t>Industrial</t>
  </si>
  <si>
    <t xml:space="preserve">أبنية  تجارية </t>
  </si>
  <si>
    <t>أبنية اجتماعية</t>
  </si>
  <si>
    <t xml:space="preserve">المجموع     </t>
  </si>
  <si>
    <t>انواع البناء</t>
  </si>
  <si>
    <t>Million</t>
  </si>
  <si>
    <t>Thrmeston</t>
  </si>
  <si>
    <t>Marble</t>
  </si>
  <si>
    <t>Mosaic</t>
  </si>
  <si>
    <t xml:space="preserve">Mosaic </t>
  </si>
  <si>
    <t xml:space="preserve">cost </t>
  </si>
  <si>
    <t>Tar</t>
  </si>
  <si>
    <t>Duct</t>
  </si>
  <si>
    <t>Insecticide</t>
  </si>
  <si>
    <t>Flintcoat</t>
  </si>
  <si>
    <t>Duct windows</t>
  </si>
  <si>
    <t>Cast iron</t>
  </si>
  <si>
    <t>Wooden</t>
  </si>
  <si>
    <t>Tube</t>
  </si>
  <si>
    <t>Key</t>
  </si>
  <si>
    <t>Keys</t>
  </si>
  <si>
    <t>Washbasin</t>
  </si>
  <si>
    <t>Keyhole</t>
  </si>
  <si>
    <t>Bidet</t>
  </si>
  <si>
    <t>Slighted tubes</t>
  </si>
  <si>
    <t xml:space="preserve">Colored Bathroom </t>
  </si>
  <si>
    <t>Factories</t>
  </si>
  <si>
    <t>Addition</t>
  </si>
  <si>
    <t xml:space="preserve">  Rooms</t>
  </si>
  <si>
    <t>Red</t>
  </si>
  <si>
    <t>Black</t>
  </si>
  <si>
    <t>White</t>
  </si>
  <si>
    <t>Wood saj</t>
  </si>
  <si>
    <t>Wood</t>
  </si>
  <si>
    <t>Moisture Anti</t>
  </si>
  <si>
    <t xml:space="preserve">Big size   </t>
  </si>
  <si>
    <t xml:space="preserve">Broken    </t>
  </si>
  <si>
    <t>Broken</t>
  </si>
  <si>
    <t>أضافات البناء</t>
  </si>
  <si>
    <t>Conclusively   cycle</t>
  </si>
  <si>
    <t xml:space="preserve">الكلفة : الف دينار </t>
  </si>
  <si>
    <t>Dwellings Built</t>
  </si>
  <si>
    <t>AverageNumber of Employees</t>
  </si>
  <si>
    <t>Value ​​of Construction materials</t>
  </si>
  <si>
    <t>Residential Buildings</t>
  </si>
  <si>
    <t>WagesPaid</t>
  </si>
  <si>
    <t>Type of  Building</t>
  </si>
  <si>
    <t xml:space="preserve">New Dwellings </t>
  </si>
  <si>
    <t>Table (4)   Additions</t>
  </si>
  <si>
    <t>Flour</t>
  </si>
  <si>
    <t>Additions</t>
  </si>
  <si>
    <t xml:space="preserve">Con. ( 16)  </t>
  </si>
  <si>
    <t>Con. (16)</t>
  </si>
  <si>
    <t>Plaster</t>
  </si>
  <si>
    <t xml:space="preserve">Con. ( 16)        </t>
  </si>
  <si>
    <t>Con. (16)         Doors</t>
  </si>
  <si>
    <t xml:space="preserve">Con. (16) </t>
  </si>
  <si>
    <t>Windows</t>
  </si>
  <si>
    <t>Electrical Enstallation</t>
  </si>
  <si>
    <t>Sanitary Enstallation</t>
  </si>
  <si>
    <t>Steps to Staires</t>
  </si>
  <si>
    <t>Frame For Windows</t>
  </si>
  <si>
    <t>TotalCost</t>
  </si>
  <si>
    <t>Value of construction Materials</t>
  </si>
  <si>
    <t xml:space="preserve"> year</t>
  </si>
  <si>
    <t>Est.Cost</t>
  </si>
  <si>
    <t>Thousand</t>
  </si>
  <si>
    <t>Total Cost</t>
  </si>
  <si>
    <t xml:space="preserve">الانبار </t>
  </si>
  <si>
    <t>Al-Anbar</t>
  </si>
  <si>
    <t xml:space="preserve">المجموع </t>
  </si>
  <si>
    <t xml:space="preserve">عدد الطوابق </t>
  </si>
  <si>
    <t xml:space="preserve">عدد الغرف </t>
  </si>
  <si>
    <t>الانبار</t>
  </si>
  <si>
    <t xml:space="preserve">مجموع الكميات </t>
  </si>
  <si>
    <t xml:space="preserve">                                                                                                                                                                                                          </t>
  </si>
  <si>
    <t xml:space="preserve">   </t>
  </si>
  <si>
    <t xml:space="preserve">                                               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</si>
  <si>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</si>
  <si>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</si>
  <si>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</t>
  </si>
  <si>
    <t>انابيب بوري</t>
  </si>
  <si>
    <t xml:space="preserve"> عدد</t>
  </si>
  <si>
    <t>نينوى</t>
  </si>
  <si>
    <t>Ninawa</t>
  </si>
  <si>
    <t>Hotels</t>
  </si>
  <si>
    <t>Building</t>
  </si>
  <si>
    <t>Other Commercil</t>
  </si>
  <si>
    <t>عدد الابنية التجارية الاخرى</t>
  </si>
  <si>
    <t>عدد الابنية الصحية</t>
  </si>
  <si>
    <t>Cultural</t>
  </si>
  <si>
    <t>Healthy</t>
  </si>
  <si>
    <t>ADDITIONS</t>
  </si>
  <si>
    <t>جدول (1)</t>
  </si>
  <si>
    <t>جدول (2)</t>
  </si>
  <si>
    <t>جدول  (3)              دور جديدة</t>
  </si>
  <si>
    <t>جدول  (5)</t>
  </si>
  <si>
    <t>جدول  (6)</t>
  </si>
  <si>
    <t>جدول  (7)</t>
  </si>
  <si>
    <t>جدول (8)</t>
  </si>
  <si>
    <t>Table ( 10 )</t>
  </si>
  <si>
    <t>جدول ( 11 )</t>
  </si>
  <si>
    <r>
      <rPr>
        <b/>
        <sz val="14"/>
        <rFont val="Arial"/>
        <family val="2"/>
      </rPr>
      <t>جدول</t>
    </r>
    <r>
      <rPr>
        <b/>
        <sz val="12"/>
        <rFont val="Arial"/>
        <family val="2"/>
      </rPr>
      <t xml:space="preserve">  (13)</t>
    </r>
  </si>
  <si>
    <t>جدول  (15)</t>
  </si>
  <si>
    <t>ثرمستون</t>
  </si>
  <si>
    <t>مواد  انشائية اخرى</t>
  </si>
  <si>
    <t>TOTL</t>
  </si>
  <si>
    <t>عدد العاملين (الف)</t>
  </si>
  <si>
    <t>Other Wages</t>
  </si>
  <si>
    <t>السنوات</t>
  </si>
  <si>
    <t xml:space="preserve">الكلفة الكلية </t>
  </si>
  <si>
    <t xml:space="preserve">قيمة المواد الانشائية </t>
  </si>
  <si>
    <t>عدد العاملين</t>
  </si>
  <si>
    <t xml:space="preserve"> العدد</t>
  </si>
  <si>
    <t>عدد الورشات</t>
  </si>
  <si>
    <t>Area of Land</t>
  </si>
  <si>
    <t>اضافة</t>
  </si>
  <si>
    <t>No</t>
  </si>
  <si>
    <t xml:space="preserve"> جدول ( 9 )   بناء جديد</t>
  </si>
  <si>
    <t>اصباغ زيتية</t>
  </si>
  <si>
    <t>انابيب كونكريتية</t>
  </si>
  <si>
    <t xml:space="preserve"> </t>
  </si>
  <si>
    <t>المجموع الكلي للكلفة</t>
  </si>
  <si>
    <t xml:space="preserve">     </t>
  </si>
  <si>
    <t>عدد الفنادق والمطاعم والكازينوات</t>
  </si>
  <si>
    <t>ابنية دينية</t>
  </si>
  <si>
    <t>عدد الابنية الثقافية</t>
  </si>
  <si>
    <t>جدول  (4)   أضافات البناء</t>
  </si>
  <si>
    <t>أبنية تجارية اخرى</t>
  </si>
  <si>
    <t>أضافة</t>
  </si>
  <si>
    <t>مجموع الاجور الكلية</t>
  </si>
  <si>
    <t>الأجور</t>
  </si>
  <si>
    <t>أجور الاخرى</t>
  </si>
  <si>
    <t>المجموع الكلي</t>
  </si>
  <si>
    <t xml:space="preserve">مجموع ألكميات </t>
  </si>
  <si>
    <t>أسود</t>
  </si>
  <si>
    <t>أحمر</t>
  </si>
  <si>
    <t>قير</t>
  </si>
  <si>
    <t xml:space="preserve"> الاجور المدفوعة    (مليون)</t>
  </si>
  <si>
    <t>عدد الدور المشيدة (الف)</t>
  </si>
  <si>
    <t>السنة</t>
  </si>
  <si>
    <t>الكلفة:الف دينار</t>
  </si>
  <si>
    <t>الكلفة : الف دينار</t>
  </si>
  <si>
    <t>لتر       الكلفة</t>
  </si>
  <si>
    <t xml:space="preserve">   سقوف ثانوية</t>
  </si>
  <si>
    <t xml:space="preserve">  </t>
  </si>
  <si>
    <t>العدد : الف بلوكة</t>
  </si>
  <si>
    <t xml:space="preserve"> تابع جدول  ( 16)</t>
  </si>
  <si>
    <t>تابع جدول  (16)</t>
  </si>
  <si>
    <t>تابع جدول  16</t>
  </si>
  <si>
    <t xml:space="preserve">  تابع جدول (16)</t>
  </si>
  <si>
    <t xml:space="preserve"> تابع جدول  (16)</t>
  </si>
  <si>
    <t>تابع جدول( 16 )            حديد</t>
  </si>
  <si>
    <t>تابع جدول (16)</t>
  </si>
  <si>
    <t>تابع جدول رقم (16)</t>
  </si>
  <si>
    <t xml:space="preserve"> تابع جدول  (16)            مواد انشائية اخرى</t>
  </si>
  <si>
    <t>الاجور المدفوعة</t>
  </si>
  <si>
    <t xml:space="preserve"> تابع جدول  (16 )</t>
  </si>
  <si>
    <t xml:space="preserve">جدول (16)  </t>
  </si>
  <si>
    <t>الكلفة الكلية (مليون)</t>
  </si>
  <si>
    <t xml:space="preserve"> تابع جدول(16)</t>
  </si>
  <si>
    <t xml:space="preserve">كلفة المواد الانشائية المستخدمة والاجور المدفوعة لابنية القطاع الخاص حسب المحافظات لسنة 2021 </t>
  </si>
  <si>
    <t>COST OF CONSTRUCTION MATERIAL WAGESTRANSPORT IN THE PRIVATE SECTOR  BY GOVERNORATE  2021</t>
  </si>
  <si>
    <t xml:space="preserve"> دور السكن (الجديدة ) المنجزة  حسب المحافظات  لسنة 2021</t>
  </si>
  <si>
    <t xml:space="preserve"> COMPLETED DWELLINGS IN THE PRIVATE SECTOR BY GOVERNORATE  2021 </t>
  </si>
  <si>
    <t xml:space="preserve">  الأضافات لدور السكن المنجزة  حسب المحافظات لسنة 2021</t>
  </si>
  <si>
    <t xml:space="preserve">   ADDITION TO HOUSING CONSTRUSTION COMPLETED   IN THE PRIVATE SECTOR BY GOVERNORATE  2021</t>
  </si>
  <si>
    <t xml:space="preserve"> العمارات السكنية (الجديدة ) المنجزة  في القطاع الخاص حسب المحافظات لسنة 2021</t>
  </si>
  <si>
    <t>COMPLETED RESIDENTIAL BUILDINGS IN THE PRIVATE SECTOR BY GOVERNORATE  2021</t>
  </si>
  <si>
    <t xml:space="preserve"> العمارات السكنية (المضافة) المنجزة  في القطاع الخاص حسب المحافظات لسنة 2021</t>
  </si>
  <si>
    <t>العمارات التجارية (الجديدة ) وملحقاتها المنجزة  حسب المحافظات لسنة 2021</t>
  </si>
  <si>
    <t xml:space="preserve">  COMPLETED COMMERCIAL( NEW) IN THE PRIVATE SECTOR BY GOVERNORATE   2021</t>
  </si>
  <si>
    <t xml:space="preserve">العمارات التجارية (المضافة) وملحقاتها المنجزة  حسب المحافظات لسنة 2021 </t>
  </si>
  <si>
    <t>COMPLETED COMMERCIAL BUILDINGS (ADDITION) IN THE PRIVATE SECTOR BY GOVERNORATE  2021</t>
  </si>
  <si>
    <t xml:space="preserve"> الابنية الصناعية (الجديدة )المنجزة في القطاع الخاص حسب المحافظات لسنة 2021</t>
  </si>
  <si>
    <t xml:space="preserve"> COMPLETED BUILDINGS( NEW) FOR THE  INDUSTRIAL PURPOSES  IN THE PRIVATE SECTOR BY GOVERNORATE FOR THE YAER 2021</t>
  </si>
  <si>
    <t xml:space="preserve"> COMPLETED BUILDINGS( ADDITON) FOR THE  INDUSTRIAL PURPOSES  IN THE PRIVATE SECTOR BY GOVERNORATE FOR THE YAER 2021</t>
  </si>
  <si>
    <t>ملاحظة لم يتم منح اجازة اضافة لباقي المحافظات للابنية الصناعية لسنة 2021</t>
  </si>
  <si>
    <t xml:space="preserve"> الأبنية (الجديدة ) المنجزة لاغراض التجارة في القطاع الخاص حسب المحافظات لسنة 2021</t>
  </si>
  <si>
    <t xml:space="preserve"> COMPLETED BUILDINGS (NEW )FOR THE COMMERCIAL PURPOSES IN THE PRIVATE SECTOR BY GOVERNORATE 2021</t>
  </si>
  <si>
    <t xml:space="preserve">ملاحظة: بالنسبة للكازينوهات والمطاعم والفنادق والابنية التجارية لم تردنا لبقية المحافظات لسنة 2021 .  </t>
  </si>
  <si>
    <t xml:space="preserve"> الابنية (المضافة )المنجزة لاغراض التجارة في القطاع الخاص حسب المحافظات لسنة 2021</t>
  </si>
  <si>
    <t xml:space="preserve"> COMPLETED BUILDINGS  (ADDITION)  FOR THE COMMERCIAL PURPOSES IN THE PRIVATE SECTOR BY GOVERNORATE  2021</t>
  </si>
  <si>
    <t xml:space="preserve"> الابنية ( الجديدة ) المنجزة لاغراض الخدمات الاجتماعية في القطاع الخاص حسب المحافظات لسنة 2021</t>
  </si>
  <si>
    <t xml:space="preserve"> COMPLETED BUILDINGS ( NEW) FOR THE PURPOSES SOCIAL SERVICES IN THE PRIVATE SECTOR BY GOVERNORATE FOR THE YAER 2021</t>
  </si>
  <si>
    <t>ملاحظة : بالنسبة للابنية الثقافية والصحية  لم تردنا اي اجازة لباقي المحافظات لسنة 2021.</t>
  </si>
  <si>
    <t xml:space="preserve"> الأبنية (المضافة) المنجزة لاغراض الخدمات الاجتماعية في القطاع الخاص حسب المحافظات لسنة 2021</t>
  </si>
  <si>
    <t xml:space="preserve"> COMPLETED BUILDINGS ( ADDITION) FOR THE PURPOSES OF SOCIAL SERVICES IN THE PRIVATE SECTOR BY GOVERNORATE FOR THE YAER 2021</t>
  </si>
  <si>
    <t xml:space="preserve"> العاملين ومجموع الاجور المدفوعة لهم حسب اصنافهم حسب المحافظات لسنة 2021  </t>
  </si>
  <si>
    <t xml:space="preserve"> EMPLOYEES AND WAGES IN THE PRIVATE SECTOR BY Kind and GOVERNORATE  2021 </t>
  </si>
  <si>
    <t xml:space="preserve">                                     المواد الانشائية المستخدمة حسب المحافظات لسنة 2021</t>
  </si>
  <si>
    <t xml:space="preserve">           QUANTITY AND COSTS FOR THE BUILDINGS MATERIAL BY GOVERNORAT  2021                    </t>
  </si>
  <si>
    <t xml:space="preserve">كمية وقيمة المواد الانشائية المستخدمة حسب المحافظات لسنة 2021  </t>
  </si>
  <si>
    <t xml:space="preserve">             QUANTITY AND COSTS FOR THE BUILDINGS MATERIAL BY GOVERNORAT  2021                   </t>
  </si>
  <si>
    <t>QUANTITY AND COSTS FOR THE BUILDINGS MATERIAL BY GOVERNORAT  2021</t>
  </si>
  <si>
    <t xml:space="preserve">      ملاحظة : لم تتوفر بيانات لمادة الحجر لسنة 2021 للمحافظات المتبقية</t>
  </si>
  <si>
    <t>كمية وقيمة المواد الأنشائية المستخدمة حسب المحافظات لسنة 2021  (الكلفة : الف دينار )</t>
  </si>
  <si>
    <t>QUANTITY AND COSTS FOR THE  BUILDINGS MATERIAL BY GOVERNORAT  2021</t>
  </si>
  <si>
    <t xml:space="preserve">كمية وقيمة المواد الانشائية المستخدمة حسب المحافظات لسنة 2021 </t>
  </si>
  <si>
    <t xml:space="preserve">                QUANTITY AND COSTS FOR THE  BUILDINGS MATERIAL BYGOVERNORAT  2021</t>
  </si>
  <si>
    <t xml:space="preserve">        QUANTITY AND COSTS FOR THE BUILDINGS MATERIAL BYGOVERNORAT  2021</t>
  </si>
  <si>
    <t xml:space="preserve">                              كمية وقيمة المواد الانشائية المستخدمة البناء حسب المحافظات لسنة 2021                       </t>
  </si>
  <si>
    <t xml:space="preserve">                كمية وقيمة المواد الانشائية المستخدمة البناء حسب المحافظات لسنة 2021</t>
  </si>
  <si>
    <t xml:space="preserve">                                                         QUANTITY AND COSTS FOR THE BUILDINGS MATERIAL BY GOVERNORAT  2021</t>
  </si>
  <si>
    <t xml:space="preserve">كمية وقيمة المواد الانشائية المستخدمة في البناء حسب المحافظات لسنة 2021 </t>
  </si>
  <si>
    <t xml:space="preserve">QUANTITY AND COSTS FOR THE  BUILDINGS MATERIAL BY GOVERNORAT FOR THE  YEAR 2021                                                                                                                                                       </t>
  </si>
  <si>
    <t xml:space="preserve">كمية وقيمة المواد الأنشائية المستخدمة في البناء حسب المحافظات لسنة 2021  </t>
  </si>
  <si>
    <t xml:space="preserve">QUANTITY AND COSTS FOR THE BUILDINGS MATERIAL BY GOVERNORAT  2021                                                                                 </t>
  </si>
  <si>
    <t xml:space="preserve">كمية وقيمة المواد الانشائية المستخدمة في البناء حسب المحافظات لسنة 2021  </t>
  </si>
  <si>
    <t xml:space="preserve"> QUANTITY AND COSTS FOR THE  BUILDINGS MATERIAL BY GOVERNORAT    2021                                                                                            </t>
  </si>
  <si>
    <t xml:space="preserve">           QUANTITY AND COSTS FOR THE BUILDINGS MATERIAL BY GOVERNORAT 2021                                            </t>
  </si>
  <si>
    <t xml:space="preserve">        QUANTITY AND COSTS FOR THE BUILDINGS MATERIAL BY GOVERNORAT  2021                                          </t>
  </si>
  <si>
    <t xml:space="preserve">العدد : بالالف </t>
  </si>
  <si>
    <r>
      <t xml:space="preserve">    تابع جدول  (16)         </t>
    </r>
    <r>
      <rPr>
        <b/>
        <sz val="12"/>
        <rFont val="Arial"/>
        <family val="2"/>
      </rPr>
      <t>سمنت</t>
    </r>
  </si>
  <si>
    <t>عدد الورش</t>
  </si>
  <si>
    <t>عدد الابنية الخدمية</t>
  </si>
  <si>
    <t>عدد الابنية الدينية</t>
  </si>
  <si>
    <t xml:space="preserve">Key INDICATORS ESTIMATION FOR COMPLETED BUILDINGS IN THE PRIVATE SECTOR BY TYPES OF BUILDING 2021       </t>
  </si>
  <si>
    <t>كمية المواد الانشائية المستخدمة حسب المحافظات لسنة 2021 مادة ( الطابوق والبلوك )</t>
  </si>
  <si>
    <t xml:space="preserve">     قيمة المواد الانشائية(مليون)</t>
  </si>
  <si>
    <t>TOTAL COST OF BUILDING IN THE PRIVATE SECTOR FOR  (2009 -2021)</t>
  </si>
  <si>
    <t xml:space="preserve">   تابع جدول  (16)</t>
  </si>
  <si>
    <t>Other Constructions Material                                                   مواد انشائية اخرى</t>
  </si>
  <si>
    <t>عدد الابنيه الصناعيه الاخرى</t>
  </si>
  <si>
    <t>عدد الابنية الصناعية الاخرى</t>
  </si>
  <si>
    <t>(1000 I.D.)</t>
  </si>
  <si>
    <t xml:space="preserve">                            المؤشرات الرئيسة لتقديرات الابنية المنجزة في القطاع الخاص حسب أنواع البناء لسنة 2021</t>
  </si>
  <si>
    <t>الكلفة الكلية  لأبنية القطاع الخاص للسنوات ( 2009-2021)</t>
  </si>
  <si>
    <t>ملاحظة: بالنسبة  للفنادق للكازينوهات والمطاعم والأبنية التجارية الاخرى لم ترد لنا اي اجازة اضافة لباقي المحافظات لسنة 2021 .</t>
  </si>
  <si>
    <t xml:space="preserve">          ملاحظة : بالنسبة للابنية الثقافية والصحية  لم تردنا اي اجازة لباقي المحافظات لسنة 2021.</t>
  </si>
  <si>
    <t xml:space="preserve"> العمارات السكنية             (عدد) </t>
  </si>
  <si>
    <t>شكل (4)</t>
  </si>
  <si>
    <t>بلاط الارضية ( كاشي )</t>
  </si>
  <si>
    <t xml:space="preserve">جدول (10)         اضافــــة </t>
  </si>
  <si>
    <t xml:space="preserve"> الابنية الصناعية (المضافة) المنجزة في القطاع الخاص حسب المحافظات لسنة 2021</t>
  </si>
  <si>
    <t>يتبع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</si>
</sst>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0;[Red]0.00"/>
    <numFmt numFmtId="166" formatCode="#,##0_ ;[Red]\-#,##0\ "/>
    <numFmt numFmtId="167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rgb="FF333333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</font>
    <font>
      <b/>
      <sz val="11"/>
      <color indexed="9"/>
      <name val="Arial"/>
      <family val="2"/>
    </font>
    <font>
      <b/>
      <sz val="11"/>
      <name val="Aharoni"/>
      <charset val="177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4"/>
      </patternFill>
    </fill>
    <fill>
      <patternFill patternType="solid">
        <fgColor theme="8" tint="0.39997558519241921"/>
        <bgColor indexed="2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43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0" borderId="0" xfId="0" applyBorder="1"/>
    <xf numFmtId="0" fontId="6" fillId="2" borderId="0" xfId="0" applyFont="1" applyFill="1"/>
    <xf numFmtId="1" fontId="0" fillId="0" borderId="0" xfId="0" applyNumberFormat="1"/>
    <xf numFmtId="0" fontId="0" fillId="0" borderId="0" xfId="0"/>
    <xf numFmtId="0" fontId="1" fillId="0" borderId="0" xfId="0" applyFont="1"/>
    <xf numFmtId="0" fontId="7" fillId="6" borderId="0" xfId="0" applyFont="1" applyFill="1"/>
    <xf numFmtId="0" fontId="7" fillId="6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/>
    <xf numFmtId="0" fontId="7" fillId="7" borderId="0" xfId="0" applyFont="1" applyFill="1" applyBorder="1" applyAlignment="1">
      <alignment horizontal="right" vertical="center" wrapText="1"/>
    </xf>
    <xf numFmtId="1" fontId="7" fillId="7" borderId="0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2" borderId="0" xfId="0" applyFont="1" applyFill="1"/>
    <xf numFmtId="0" fontId="11" fillId="2" borderId="0" xfId="0" applyFont="1" applyFill="1"/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right" vertical="center" wrapText="1"/>
    </xf>
    <xf numFmtId="0" fontId="7" fillId="0" borderId="0" xfId="0" applyFont="1"/>
    <xf numFmtId="0" fontId="7" fillId="3" borderId="0" xfId="0" applyFont="1" applyFill="1" applyBorder="1" applyAlignment="1">
      <alignment horizontal="center" vertical="center" wrapText="1"/>
    </xf>
    <xf numFmtId="0" fontId="7" fillId="2" borderId="3" xfId="0" applyFont="1" applyFill="1" applyBorder="1"/>
    <xf numFmtId="0" fontId="7" fillId="3" borderId="3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1" fontId="7" fillId="7" borderId="0" xfId="0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7" fillId="6" borderId="0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right" vertical="center" wrapText="1"/>
    </xf>
    <xf numFmtId="1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3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right" vertical="center" wrapText="1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/>
    <xf numFmtId="0" fontId="13" fillId="6" borderId="0" xfId="0" applyFont="1" applyFill="1" applyBorder="1"/>
    <xf numFmtId="0" fontId="7" fillId="5" borderId="0" xfId="0" applyFont="1" applyFill="1"/>
    <xf numFmtId="0" fontId="7" fillId="2" borderId="2" xfId="0" applyFont="1" applyFill="1" applyBorder="1" applyAlignment="1">
      <alignment horizontal="right"/>
    </xf>
    <xf numFmtId="0" fontId="7" fillId="6" borderId="0" xfId="0" applyFont="1" applyFill="1" applyBorder="1" applyAlignment="1">
      <alignment horizontal="right" vertical="center" wrapText="1"/>
    </xf>
    <xf numFmtId="0" fontId="0" fillId="0" borderId="0" xfId="0" applyBorder="1" applyAlignment="1"/>
    <xf numFmtId="0" fontId="0" fillId="0" borderId="0" xfId="0" applyAlignment="1"/>
    <xf numFmtId="0" fontId="7" fillId="2" borderId="0" xfId="0" applyFont="1" applyFill="1" applyBorder="1" applyAlignment="1">
      <alignment horizontal="right" vertical="center" wrapText="1"/>
    </xf>
    <xf numFmtId="3" fontId="7" fillId="7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/>
    <xf numFmtId="3" fontId="7" fillId="4" borderId="0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3" borderId="3" xfId="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/>
    </xf>
    <xf numFmtId="0" fontId="7" fillId="3" borderId="3" xfId="9" applyFont="1" applyFill="1" applyBorder="1" applyAlignment="1">
      <alignment horizontal="left" vertical="center" wrapText="1"/>
    </xf>
    <xf numFmtId="0" fontId="7" fillId="2" borderId="0" xfId="9" applyFont="1" applyFill="1" applyBorder="1" applyAlignment="1">
      <alignment vertical="center" wrapText="1"/>
    </xf>
    <xf numFmtId="1" fontId="7" fillId="2" borderId="0" xfId="9" applyNumberFormat="1" applyFont="1" applyFill="1" applyBorder="1" applyAlignment="1">
      <alignment vertical="center" wrapText="1"/>
    </xf>
    <xf numFmtId="0" fontId="7" fillId="6" borderId="0" xfId="9" applyFont="1" applyFill="1" applyBorder="1" applyAlignment="1">
      <alignment vertical="center" wrapText="1"/>
    </xf>
    <xf numFmtId="0" fontId="7" fillId="6" borderId="1" xfId="9" applyFont="1" applyFill="1" applyBorder="1" applyAlignment="1">
      <alignment horizontal="center" vertical="center" wrapText="1"/>
    </xf>
    <xf numFmtId="0" fontId="7" fillId="6" borderId="1" xfId="9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0" xfId="10" applyNumberFormat="1" applyFont="1" applyFill="1" applyBorder="1" applyAlignment="1">
      <alignment horizontal="right" vertical="center" wrapText="1"/>
    </xf>
    <xf numFmtId="0" fontId="7" fillId="2" borderId="0" xfId="10" applyFont="1" applyFill="1"/>
    <xf numFmtId="1" fontId="7" fillId="2" borderId="0" xfId="1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1" fontId="7" fillId="2" borderId="0" xfId="10" applyNumberFormat="1" applyFont="1" applyFill="1" applyBorder="1" applyAlignment="1">
      <alignment horizontal="left" vertical="center" wrapText="1"/>
    </xf>
    <xf numFmtId="0" fontId="7" fillId="2" borderId="0" xfId="10" applyFont="1" applyFill="1" applyBorder="1" applyAlignment="1">
      <alignment vertical="center" wrapText="1"/>
    </xf>
    <xf numFmtId="1" fontId="7" fillId="6" borderId="1" xfId="10" applyNumberFormat="1" applyFont="1" applyFill="1" applyBorder="1" applyAlignment="1">
      <alignment vertical="center" wrapText="1"/>
    </xf>
    <xf numFmtId="0" fontId="7" fillId="6" borderId="1" xfId="10" applyFont="1" applyFill="1" applyBorder="1" applyAlignment="1">
      <alignment vertical="center" wrapText="1"/>
    </xf>
    <xf numFmtId="0" fontId="7" fillId="6" borderId="1" xfId="10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right" vertical="center" wrapText="1"/>
    </xf>
    <xf numFmtId="1" fontId="7" fillId="3" borderId="0" xfId="4" applyNumberFormat="1" applyFont="1" applyFill="1" applyBorder="1" applyAlignment="1">
      <alignment horizontal="center" vertical="center" wrapText="1"/>
    </xf>
    <xf numFmtId="1" fontId="7" fillId="3" borderId="0" xfId="4" applyNumberFormat="1" applyFont="1" applyFill="1" applyBorder="1" applyAlignment="1">
      <alignment horizontal="left" vertical="center" wrapText="1"/>
    </xf>
    <xf numFmtId="1" fontId="7" fillId="3" borderId="3" xfId="4" applyNumberFormat="1" applyFont="1" applyFill="1" applyBorder="1" applyAlignment="1">
      <alignment horizontal="left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vertical="center" wrapText="1"/>
    </xf>
    <xf numFmtId="1" fontId="7" fillId="3" borderId="0" xfId="4" applyNumberFormat="1" applyFont="1" applyFill="1" applyBorder="1" applyAlignment="1">
      <alignment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vertical="center" wrapText="1"/>
    </xf>
    <xf numFmtId="1" fontId="7" fillId="2" borderId="0" xfId="11" applyNumberFormat="1" applyFont="1" applyFill="1" applyBorder="1" applyAlignment="1">
      <alignment horizontal="right" vertical="center" wrapText="1"/>
    </xf>
    <xf numFmtId="1" fontId="7" fillId="2" borderId="0" xfId="11" applyNumberFormat="1" applyFont="1" applyFill="1" applyBorder="1" applyAlignment="1">
      <alignment vertical="center" wrapText="1"/>
    </xf>
    <xf numFmtId="1" fontId="7" fillId="2" borderId="3" xfId="11" applyNumberFormat="1" applyFont="1" applyFill="1" applyBorder="1" applyAlignment="1">
      <alignment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vertical="center" wrapText="1"/>
    </xf>
    <xf numFmtId="1" fontId="7" fillId="3" borderId="0" xfId="2" applyNumberFormat="1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left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1" fontId="7" fillId="7" borderId="1" xfId="2" applyNumberFormat="1" applyFont="1" applyFill="1" applyBorder="1" applyAlignment="1">
      <alignment horizontal="right" vertical="center" wrapText="1"/>
    </xf>
    <xf numFmtId="1" fontId="7" fillId="7" borderId="1" xfId="2" applyNumberFormat="1" applyFont="1" applyFill="1" applyBorder="1" applyAlignment="1">
      <alignment horizontal="left" vertical="center" wrapText="1"/>
    </xf>
    <xf numFmtId="1" fontId="7" fillId="2" borderId="3" xfId="6" applyNumberFormat="1" applyFont="1" applyFill="1" applyBorder="1" applyAlignment="1">
      <alignment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2" borderId="3" xfId="6" applyNumberFormat="1" applyFont="1" applyFill="1" applyBorder="1" applyAlignment="1">
      <alignment horizontal="left" vertical="center" wrapText="1"/>
    </xf>
    <xf numFmtId="0" fontId="7" fillId="7" borderId="0" xfId="6" applyFont="1" applyFill="1" applyBorder="1" applyAlignment="1">
      <alignment vertical="center" wrapText="1"/>
    </xf>
    <xf numFmtId="0" fontId="7" fillId="3" borderId="0" xfId="6" applyFont="1" applyFill="1" applyBorder="1" applyAlignment="1">
      <alignment vertical="center" wrapText="1"/>
    </xf>
    <xf numFmtId="1" fontId="7" fillId="3" borderId="3" xfId="5" applyNumberFormat="1" applyFont="1" applyFill="1" applyBorder="1" applyAlignment="1">
      <alignment vertical="center" wrapText="1"/>
    </xf>
    <xf numFmtId="0" fontId="7" fillId="7" borderId="0" xfId="3" applyFont="1" applyFill="1" applyBorder="1" applyAlignment="1">
      <alignment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7" fillId="7" borderId="1" xfId="3" applyFont="1" applyFill="1" applyBorder="1" applyAlignment="1">
      <alignment vertical="center" wrapText="1"/>
    </xf>
    <xf numFmtId="0" fontId="7" fillId="3" borderId="0" xfId="3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vertical="center" wrapText="1"/>
    </xf>
    <xf numFmtId="0" fontId="7" fillId="3" borderId="3" xfId="7" applyFont="1" applyFill="1" applyBorder="1" applyAlignment="1">
      <alignment vertical="center" wrapText="1"/>
    </xf>
    <xf numFmtId="1" fontId="7" fillId="3" borderId="0" xfId="7" applyNumberFormat="1" applyFont="1" applyFill="1" applyBorder="1" applyAlignment="1">
      <alignment horizontal="left" vertical="center" wrapText="1"/>
    </xf>
    <xf numFmtId="0" fontId="7" fillId="2" borderId="0" xfId="5" applyFont="1" applyFill="1" applyBorder="1" applyAlignment="1"/>
    <xf numFmtId="0" fontId="7" fillId="7" borderId="1" xfId="5" applyFont="1" applyFill="1" applyBorder="1" applyAlignment="1">
      <alignment vertical="center" wrapText="1"/>
    </xf>
    <xf numFmtId="0" fontId="7" fillId="6" borderId="1" xfId="5" applyFont="1" applyFill="1" applyBorder="1" applyAlignment="1"/>
    <xf numFmtId="0" fontId="7" fillId="7" borderId="1" xfId="5" applyFont="1" applyFill="1" applyBorder="1" applyAlignment="1">
      <alignment horizontal="left" vertical="center" wrapText="1"/>
    </xf>
    <xf numFmtId="1" fontId="7" fillId="2" borderId="0" xfId="8" applyNumberFormat="1" applyFont="1" applyFill="1" applyBorder="1" applyAlignment="1">
      <alignment vertical="center" wrapText="1"/>
    </xf>
    <xf numFmtId="1" fontId="7" fillId="3" borderId="3" xfId="8" applyNumberFormat="1" applyFont="1" applyFill="1" applyBorder="1" applyAlignment="1">
      <alignment horizontal="left" vertical="center" wrapText="1"/>
    </xf>
    <xf numFmtId="0" fontId="7" fillId="2" borderId="0" xfId="8" applyFont="1" applyFill="1" applyBorder="1" applyAlignment="1">
      <alignment vertical="center" wrapText="1"/>
    </xf>
    <xf numFmtId="0" fontId="7" fillId="2" borderId="0" xfId="8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0" fillId="5" borderId="0" xfId="0" applyFill="1"/>
    <xf numFmtId="3" fontId="7" fillId="6" borderId="0" xfId="0" applyNumberFormat="1" applyFont="1" applyFill="1" applyBorder="1" applyAlignment="1" applyProtection="1">
      <alignment horizontal="right" vertical="center"/>
      <protection locked="0"/>
    </xf>
    <xf numFmtId="3" fontId="7" fillId="5" borderId="0" xfId="0" applyNumberFormat="1" applyFont="1" applyFill="1" applyBorder="1" applyAlignment="1"/>
    <xf numFmtId="0" fontId="7" fillId="5" borderId="0" xfId="0" applyFont="1" applyFill="1" applyBorder="1"/>
    <xf numFmtId="0" fontId="7" fillId="5" borderId="0" xfId="0" applyFont="1" applyFill="1" applyBorder="1" applyAlignment="1">
      <alignment vertical="center" wrapText="1"/>
    </xf>
    <xf numFmtId="0" fontId="7" fillId="4" borderId="0" xfId="3" applyFont="1" applyFill="1" applyBorder="1" applyAlignment="1">
      <alignment vertical="center" wrapText="1"/>
    </xf>
    <xf numFmtId="0" fontId="7" fillId="4" borderId="0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6" borderId="1" xfId="8" applyFont="1" applyFill="1" applyBorder="1" applyAlignment="1">
      <alignment vertical="center" wrapText="1"/>
    </xf>
    <xf numFmtId="0" fontId="7" fillId="6" borderId="1" xfId="8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65" fontId="7" fillId="2" borderId="3" xfId="0" applyNumberFormat="1" applyFont="1" applyFill="1" applyBorder="1" applyAlignment="1">
      <alignment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3" fontId="7" fillId="6" borderId="1" xfId="0" applyNumberFormat="1" applyFont="1" applyFill="1" applyBorder="1" applyAlignment="1">
      <alignment vertical="center" wrapText="1"/>
    </xf>
    <xf numFmtId="3" fontId="7" fillId="6" borderId="0" xfId="0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3" fontId="0" fillId="0" borderId="0" xfId="0" applyNumberFormat="1"/>
    <xf numFmtId="0" fontId="7" fillId="2" borderId="0" xfId="0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2" borderId="0" xfId="1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8" fillId="5" borderId="6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right" vertical="center" wrapText="1"/>
    </xf>
    <xf numFmtId="1" fontId="7" fillId="4" borderId="6" xfId="0" applyNumberFormat="1" applyFont="1" applyFill="1" applyBorder="1" applyAlignment="1">
      <alignment horizontal="left" vertical="center" wrapText="1"/>
    </xf>
    <xf numFmtId="3" fontId="1" fillId="0" borderId="0" xfId="0" applyNumberFormat="1" applyFont="1"/>
    <xf numFmtId="3" fontId="7" fillId="4" borderId="0" xfId="11" applyNumberFormat="1" applyFont="1" applyFill="1" applyBorder="1" applyAlignment="1">
      <alignment vertical="center" wrapText="1"/>
    </xf>
    <xf numFmtId="1" fontId="7" fillId="4" borderId="0" xfId="11" applyNumberFormat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left" vertical="center" wrapText="1"/>
    </xf>
    <xf numFmtId="3" fontId="7" fillId="4" borderId="0" xfId="6" applyNumberFormat="1" applyFont="1" applyFill="1" applyBorder="1" applyAlignment="1">
      <alignment vertical="center" wrapText="1"/>
    </xf>
    <xf numFmtId="1" fontId="7" fillId="4" borderId="0" xfId="6" applyNumberFormat="1" applyFont="1" applyFill="1" applyBorder="1" applyAlignment="1">
      <alignment horizontal="left" vertical="center" wrapText="1"/>
    </xf>
    <xf numFmtId="3" fontId="7" fillId="4" borderId="0" xfId="7" applyNumberFormat="1" applyFont="1" applyFill="1" applyBorder="1" applyAlignment="1">
      <alignment vertical="center" wrapText="1"/>
    </xf>
    <xf numFmtId="0" fontId="7" fillId="5" borderId="0" xfId="7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5" applyFont="1" applyFill="1" applyBorder="1" applyAlignment="1">
      <alignment horizontal="left" vertical="center" wrapText="1"/>
    </xf>
    <xf numFmtId="0" fontId="1" fillId="0" borderId="0" xfId="0" applyFont="1" applyAlignment="1"/>
    <xf numFmtId="0" fontId="5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/>
    <xf numFmtId="0" fontId="5" fillId="5" borderId="0" xfId="0" applyFont="1" applyFill="1" applyBorder="1" applyAlignment="1">
      <alignment vertical="center" wrapText="1"/>
    </xf>
    <xf numFmtId="0" fontId="5" fillId="0" borderId="0" xfId="0" applyFont="1" applyAlignment="1"/>
    <xf numFmtId="0" fontId="7" fillId="0" borderId="0" xfId="0" applyFont="1" applyAlignment="1">
      <alignment horizontal="left"/>
    </xf>
    <xf numFmtId="0" fontId="7" fillId="2" borderId="0" xfId="0" applyFont="1" applyFill="1" applyBorder="1" applyAlignment="1">
      <alignment horizontal="left" vertical="center" wrapText="1"/>
    </xf>
    <xf numFmtId="0" fontId="9" fillId="0" borderId="0" xfId="0" applyFont="1" applyAlignment="1"/>
    <xf numFmtId="3" fontId="7" fillId="6" borderId="0" xfId="0" applyNumberFormat="1" applyFont="1" applyFill="1" applyBorder="1" applyAlignment="1" applyProtection="1">
      <alignment horizontal="center" vertical="center"/>
      <protection locked="0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3" borderId="0" xfId="11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right" vertical="center" wrapText="1"/>
    </xf>
    <xf numFmtId="0" fontId="8" fillId="6" borderId="0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 vertical="center" wrapText="1"/>
    </xf>
    <xf numFmtId="0" fontId="4" fillId="0" borderId="0" xfId="0" applyFont="1"/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right" vertical="center" wrapText="1"/>
    </xf>
    <xf numFmtId="0" fontId="8" fillId="0" borderId="0" xfId="0" applyFont="1"/>
    <xf numFmtId="165" fontId="11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right"/>
    </xf>
    <xf numFmtId="0" fontId="7" fillId="3" borderId="3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7" borderId="1" xfId="0" applyNumberFormat="1" applyFont="1" applyFill="1" applyBorder="1" applyAlignment="1">
      <alignment horizontal="right" vertical="center" wrapText="1"/>
    </xf>
    <xf numFmtId="1" fontId="7" fillId="7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7" fillId="2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3" borderId="0" xfId="5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4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1" fontId="1" fillId="0" borderId="0" xfId="0" applyNumberFormat="1" applyFont="1" applyAlignment="1"/>
    <xf numFmtId="3" fontId="7" fillId="7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horizontal="center"/>
    </xf>
    <xf numFmtId="3" fontId="7" fillId="6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/>
      <protection locked="0"/>
    </xf>
    <xf numFmtId="1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/>
    <xf numFmtId="0" fontId="0" fillId="0" borderId="0" xfId="0" applyFill="1"/>
    <xf numFmtId="0" fontId="0" fillId="6" borderId="0" xfId="0" applyFill="1"/>
    <xf numFmtId="0" fontId="7" fillId="6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6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0" fillId="6" borderId="0" xfId="0" applyFill="1" applyBorder="1"/>
    <xf numFmtId="0" fontId="0" fillId="5" borderId="0" xfId="0" applyFill="1" applyBorder="1"/>
    <xf numFmtId="1" fontId="7" fillId="4" borderId="3" xfId="0" applyNumberFormat="1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9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vertical="center" wrapText="1"/>
    </xf>
    <xf numFmtId="0" fontId="7" fillId="5" borderId="7" xfId="9" applyFont="1" applyFill="1" applyBorder="1" applyAlignment="1">
      <alignment vertical="center" wrapText="1"/>
    </xf>
    <xf numFmtId="164" fontId="7" fillId="4" borderId="7" xfId="1" applyFont="1" applyFill="1" applyBorder="1" applyAlignment="1">
      <alignment horizontal="right" vertical="center" wrapText="1"/>
    </xf>
    <xf numFmtId="1" fontId="7" fillId="4" borderId="7" xfId="9" applyNumberFormat="1" applyFont="1" applyFill="1" applyBorder="1" applyAlignment="1">
      <alignment horizontal="right" vertical="center" wrapText="1"/>
    </xf>
    <xf numFmtId="1" fontId="7" fillId="5" borderId="7" xfId="9" applyNumberFormat="1" applyFont="1" applyFill="1" applyBorder="1" applyAlignment="1">
      <alignment horizontal="left" vertical="center" wrapText="1"/>
    </xf>
    <xf numFmtId="0" fontId="7" fillId="5" borderId="0" xfId="10" applyFont="1" applyFill="1" applyBorder="1" applyAlignment="1">
      <alignment vertical="center" wrapText="1"/>
    </xf>
    <xf numFmtId="0" fontId="7" fillId="4" borderId="0" xfId="10" applyFont="1" applyFill="1" applyBorder="1" applyAlignment="1">
      <alignment horizontal="right" vertical="center" wrapText="1"/>
    </xf>
    <xf numFmtId="1" fontId="7" fillId="4" borderId="0" xfId="10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4" borderId="0" xfId="11" applyFont="1" applyFill="1" applyBorder="1" applyAlignment="1">
      <alignment horizontal="center" vertical="center" wrapText="1"/>
    </xf>
    <xf numFmtId="0" fontId="7" fillId="4" borderId="0" xfId="11" applyFont="1" applyFill="1" applyBorder="1" applyAlignment="1">
      <alignment vertical="center" wrapText="1"/>
    </xf>
    <xf numFmtId="0" fontId="7" fillId="5" borderId="0" xfId="6" applyFont="1" applyFill="1" applyBorder="1" applyAlignment="1">
      <alignment horizontal="center" vertical="center" wrapText="1"/>
    </xf>
    <xf numFmtId="0" fontId="7" fillId="5" borderId="0" xfId="6" applyFont="1" applyFill="1" applyBorder="1" applyAlignment="1">
      <alignment horizontal="right" vertical="center" wrapText="1"/>
    </xf>
    <xf numFmtId="0" fontId="7" fillId="4" borderId="0" xfId="6" applyFont="1" applyFill="1" applyBorder="1" applyAlignment="1">
      <alignment vertical="center" wrapText="1"/>
    </xf>
    <xf numFmtId="1" fontId="7" fillId="4" borderId="2" xfId="7" applyNumberFormat="1" applyFont="1" applyFill="1" applyBorder="1" applyAlignment="1">
      <alignment horizontal="right" vertical="center" wrapText="1"/>
    </xf>
    <xf numFmtId="0" fontId="7" fillId="4" borderId="2" xfId="7" applyFont="1" applyFill="1" applyBorder="1" applyAlignment="1">
      <alignment horizontal="right" vertical="center" wrapText="1"/>
    </xf>
    <xf numFmtId="0" fontId="7" fillId="4" borderId="2" xfId="8" applyFont="1" applyFill="1" applyBorder="1" applyAlignment="1">
      <alignment horizontal="right" vertical="center" wrapText="1"/>
    </xf>
    <xf numFmtId="1" fontId="7" fillId="4" borderId="2" xfId="7" applyNumberFormat="1" applyFont="1" applyFill="1" applyBorder="1" applyAlignment="1">
      <alignment horizontal="left" vertical="center" wrapText="1"/>
    </xf>
    <xf numFmtId="1" fontId="7" fillId="4" borderId="0" xfId="7" applyNumberFormat="1" applyFont="1" applyFill="1" applyBorder="1" applyAlignment="1">
      <alignment horizontal="right" vertical="center" wrapText="1"/>
    </xf>
    <xf numFmtId="0" fontId="7" fillId="4" borderId="0" xfId="7" applyFont="1" applyFill="1" applyBorder="1" applyAlignment="1">
      <alignment horizontal="right" vertical="center" wrapText="1"/>
    </xf>
    <xf numFmtId="1" fontId="7" fillId="4" borderId="0" xfId="8" applyNumberFormat="1" applyFont="1" applyFill="1" applyBorder="1" applyAlignment="1">
      <alignment horizontal="right" vertical="center" wrapText="1"/>
    </xf>
    <xf numFmtId="1" fontId="7" fillId="4" borderId="0" xfId="7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7" fillId="5" borderId="0" xfId="8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wrapText="1"/>
    </xf>
    <xf numFmtId="0" fontId="7" fillId="4" borderId="0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vertical="center" wrapText="1"/>
    </xf>
    <xf numFmtId="0" fontId="9" fillId="0" borderId="0" xfId="0" applyFont="1" applyBorder="1" applyAlignment="1"/>
    <xf numFmtId="0" fontId="8" fillId="5" borderId="7" xfId="0" applyFont="1" applyFill="1" applyBorder="1" applyAlignment="1">
      <alignment vertical="center" wrapText="1"/>
    </xf>
    <xf numFmtId="1" fontId="8" fillId="5" borderId="7" xfId="0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3" fontId="7" fillId="4" borderId="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9" fillId="0" borderId="4" xfId="0" applyFont="1" applyBorder="1" applyAlignment="1"/>
    <xf numFmtId="3" fontId="7" fillId="4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Fill="1" applyBorder="1"/>
    <xf numFmtId="1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7" fillId="0" borderId="4" xfId="0" applyFont="1" applyFill="1" applyBorder="1" applyAlignment="1">
      <alignment horizontal="right" vertical="center" wrapText="1"/>
    </xf>
    <xf numFmtId="3" fontId="7" fillId="0" borderId="4" xfId="0" applyNumberFormat="1" applyFont="1" applyFill="1" applyBorder="1" applyAlignment="1">
      <alignment horizontal="left" vertical="center" wrapText="1"/>
    </xf>
    <xf numFmtId="1" fontId="0" fillId="0" borderId="0" xfId="0" applyNumberFormat="1" applyFill="1" applyBorder="1"/>
    <xf numFmtId="1" fontId="0" fillId="0" borderId="0" xfId="0" applyNumberFormat="1" applyFill="1"/>
    <xf numFmtId="0" fontId="1" fillId="0" borderId="0" xfId="0" applyFont="1" applyFill="1"/>
    <xf numFmtId="1" fontId="1" fillId="0" borderId="0" xfId="0" applyNumberFormat="1" applyFont="1" applyFill="1"/>
    <xf numFmtId="3" fontId="7" fillId="0" borderId="0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0" fontId="8" fillId="0" borderId="6" xfId="0" applyFont="1" applyFill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8" fillId="0" borderId="7" xfId="0" applyFont="1" applyFill="1" applyBorder="1" applyAlignment="1">
      <alignment horizontal="right" vertical="center" wrapText="1"/>
    </xf>
    <xf numFmtId="3" fontId="7" fillId="0" borderId="7" xfId="0" applyNumberFormat="1" applyFont="1" applyFill="1" applyBorder="1" applyAlignment="1">
      <alignment vertical="center" wrapText="1"/>
    </xf>
    <xf numFmtId="1" fontId="8" fillId="0" borderId="7" xfId="0" applyNumberFormat="1" applyFont="1" applyFill="1" applyBorder="1" applyAlignment="1">
      <alignment horizontal="left" vertical="center" wrapText="1"/>
    </xf>
    <xf numFmtId="0" fontId="0" fillId="0" borderId="7" xfId="0" applyFill="1" applyBorder="1"/>
    <xf numFmtId="0" fontId="7" fillId="0" borderId="0" xfId="4" applyFont="1" applyFill="1" applyBorder="1" applyAlignment="1">
      <alignment horizontal="right" vertical="center" wrapText="1"/>
    </xf>
    <xf numFmtId="0" fontId="7" fillId="0" borderId="0" xfId="4" applyFont="1" applyFill="1" applyBorder="1" applyAlignment="1">
      <alignment horizontal="left" vertical="center" wrapText="1"/>
    </xf>
    <xf numFmtId="1" fontId="7" fillId="0" borderId="0" xfId="4" applyNumberFormat="1" applyFont="1" applyFill="1" applyBorder="1" applyAlignment="1">
      <alignment horizontal="right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3" fontId="7" fillId="0" borderId="0" xfId="15" applyNumberFormat="1" applyFont="1" applyFill="1" applyBorder="1" applyAlignment="1">
      <alignment vertical="center" wrapText="1"/>
    </xf>
    <xf numFmtId="3" fontId="7" fillId="0" borderId="0" xfId="16" applyNumberFormat="1" applyFont="1" applyFill="1" applyBorder="1" applyAlignment="1">
      <alignment vertical="center" wrapText="1"/>
    </xf>
    <xf numFmtId="0" fontId="0" fillId="0" borderId="3" xfId="0" applyFill="1" applyBorder="1"/>
    <xf numFmtId="0" fontId="7" fillId="0" borderId="0" xfId="11" applyFont="1" applyFill="1" applyBorder="1" applyAlignment="1">
      <alignment horizontal="right" vertical="center" wrapText="1"/>
    </xf>
    <xf numFmtId="3" fontId="7" fillId="0" borderId="0" xfId="11" applyNumberFormat="1" applyFont="1" applyFill="1" applyBorder="1" applyAlignment="1">
      <alignment vertical="center" wrapText="1"/>
    </xf>
    <xf numFmtId="1" fontId="7" fillId="0" borderId="0" xfId="11" applyNumberFormat="1" applyFont="1" applyFill="1" applyBorder="1" applyAlignment="1">
      <alignment horizontal="right" vertical="center" wrapText="1"/>
    </xf>
    <xf numFmtId="3" fontId="7" fillId="0" borderId="0" xfId="2" applyNumberFormat="1" applyFont="1" applyFill="1" applyBorder="1" applyAlignment="1">
      <alignment vertical="center" wrapText="1"/>
    </xf>
    <xf numFmtId="1" fontId="7" fillId="0" borderId="0" xfId="2" applyNumberFormat="1" applyFont="1" applyFill="1" applyBorder="1" applyAlignment="1">
      <alignment horizontal="right" vertical="center" wrapText="1"/>
    </xf>
    <xf numFmtId="1" fontId="7" fillId="0" borderId="0" xfId="2" applyNumberFormat="1" applyFont="1" applyFill="1" applyBorder="1" applyAlignment="1">
      <alignment horizontal="left" vertical="center" wrapText="1"/>
    </xf>
    <xf numFmtId="0" fontId="7" fillId="0" borderId="0" xfId="6" applyFont="1" applyFill="1" applyBorder="1" applyAlignment="1">
      <alignment horizontal="right" vertical="center" wrapText="1"/>
    </xf>
    <xf numFmtId="3" fontId="7" fillId="0" borderId="0" xfId="6" applyNumberFormat="1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left" vertical="center" wrapText="1"/>
    </xf>
    <xf numFmtId="1" fontId="7" fillId="0" borderId="0" xfId="6" applyNumberFormat="1" applyFont="1" applyFill="1" applyBorder="1" applyAlignment="1">
      <alignment horizontal="right" vertical="center" wrapText="1"/>
    </xf>
    <xf numFmtId="1" fontId="7" fillId="0" borderId="0" xfId="6" applyNumberFormat="1" applyFont="1" applyFill="1" applyBorder="1" applyAlignment="1">
      <alignment horizontal="left" vertical="center" wrapText="1"/>
    </xf>
    <xf numFmtId="3" fontId="7" fillId="0" borderId="0" xfId="6" applyNumberFormat="1" applyFont="1" applyFill="1" applyBorder="1" applyAlignment="1">
      <alignment horizontal="left" vertical="center" wrapText="1"/>
    </xf>
    <xf numFmtId="0" fontId="7" fillId="0" borderId="4" xfId="6" applyFont="1" applyFill="1" applyBorder="1" applyAlignment="1">
      <alignment horizontal="right" vertical="center" wrapText="1"/>
    </xf>
    <xf numFmtId="3" fontId="7" fillId="0" borderId="4" xfId="7" applyNumberFormat="1" applyFont="1" applyFill="1" applyBorder="1" applyAlignment="1">
      <alignment vertical="center" wrapText="1"/>
    </xf>
    <xf numFmtId="3" fontId="7" fillId="0" borderId="4" xfId="8" applyNumberFormat="1" applyFont="1" applyFill="1" applyBorder="1" applyAlignment="1">
      <alignment vertical="center" wrapText="1"/>
    </xf>
    <xf numFmtId="3" fontId="7" fillId="0" borderId="4" xfId="6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/>
    <xf numFmtId="3" fontId="7" fillId="0" borderId="0" xfId="7" applyNumberFormat="1" applyFont="1" applyFill="1" applyBorder="1" applyAlignment="1">
      <alignment vertical="center" wrapText="1"/>
    </xf>
    <xf numFmtId="3" fontId="7" fillId="0" borderId="0" xfId="8" applyNumberFormat="1" applyFont="1" applyFill="1" applyBorder="1" applyAlignment="1">
      <alignment vertical="center" wrapText="1"/>
    </xf>
    <xf numFmtId="3" fontId="9" fillId="0" borderId="0" xfId="6" applyNumberFormat="1" applyFont="1" applyFill="1" applyBorder="1" applyAlignment="1">
      <alignment horizontal="left" vertical="center" wrapText="1"/>
    </xf>
    <xf numFmtId="1" fontId="7" fillId="0" borderId="0" xfId="7" applyNumberFormat="1" applyFont="1" applyFill="1" applyBorder="1" applyAlignment="1">
      <alignment horizontal="right" vertical="center" wrapText="1"/>
    </xf>
    <xf numFmtId="3" fontId="7" fillId="0" borderId="0" xfId="7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/>
    <xf numFmtId="3" fontId="7" fillId="0" borderId="3" xfId="0" applyNumberFormat="1" applyFont="1" applyFill="1" applyBorder="1"/>
    <xf numFmtId="0" fontId="7" fillId="0" borderId="7" xfId="5" applyFont="1" applyFill="1" applyBorder="1" applyAlignment="1">
      <alignment horizontal="right" vertical="center" wrapText="1"/>
    </xf>
    <xf numFmtId="0" fontId="7" fillId="0" borderId="7" xfId="5" applyFont="1" applyFill="1" applyBorder="1" applyAlignment="1">
      <alignment horizontal="left" vertical="center" wrapText="1"/>
    </xf>
    <xf numFmtId="3" fontId="8" fillId="0" borderId="0" xfId="7" applyNumberFormat="1" applyFont="1" applyFill="1" applyBorder="1" applyAlignment="1">
      <alignment vertical="center" wrapText="1"/>
    </xf>
    <xf numFmtId="3" fontId="8" fillId="0" borderId="0" xfId="8" applyNumberFormat="1" applyFont="1" applyFill="1" applyBorder="1" applyAlignment="1">
      <alignment vertical="center" wrapText="1"/>
    </xf>
    <xf numFmtId="3" fontId="8" fillId="0" borderId="0" xfId="7" applyNumberFormat="1" applyFont="1" applyFill="1" applyBorder="1" applyAlignment="1">
      <alignment horizontal="left" vertical="center" wrapText="1"/>
    </xf>
    <xf numFmtId="3" fontId="8" fillId="0" borderId="7" xfId="7" applyNumberFormat="1" applyFont="1" applyFill="1" applyBorder="1" applyAlignment="1">
      <alignment vertical="center" wrapText="1"/>
    </xf>
    <xf numFmtId="3" fontId="8" fillId="0" borderId="7" xfId="7" applyNumberFormat="1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3" fontId="7" fillId="0" borderId="0" xfId="7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left" vertical="center" wrapText="1"/>
    </xf>
    <xf numFmtId="3" fontId="7" fillId="4" borderId="0" xfId="0" applyNumberFormat="1" applyFont="1" applyFill="1" applyBorder="1" applyAlignment="1">
      <alignment horizontal="left" vertical="center" wrapText="1"/>
    </xf>
    <xf numFmtId="0" fontId="8" fillId="6" borderId="0" xfId="0" applyFont="1" applyFill="1"/>
    <xf numFmtId="0" fontId="8" fillId="5" borderId="0" xfId="0" applyFont="1" applyFill="1"/>
    <xf numFmtId="3" fontId="7" fillId="5" borderId="0" xfId="0" applyNumberFormat="1" applyFont="1" applyFill="1" applyBorder="1" applyAlignment="1">
      <alignment vertical="center" wrapText="1"/>
    </xf>
    <xf numFmtId="0" fontId="8" fillId="6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1" fontId="7" fillId="6" borderId="0" xfId="0" applyNumberFormat="1" applyFont="1" applyFill="1" applyBorder="1" applyAlignment="1">
      <alignment horizontal="left" vertical="center" wrapText="1"/>
    </xf>
    <xf numFmtId="3" fontId="8" fillId="6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4" borderId="0" xfId="0" applyFont="1" applyFill="1" applyBorder="1" applyAlignment="1">
      <alignment horizontal="left" vertical="center" wrapText="1"/>
    </xf>
    <xf numFmtId="0" fontId="1" fillId="5" borderId="0" xfId="0" applyFont="1" applyFill="1"/>
    <xf numFmtId="1" fontId="7" fillId="6" borderId="0" xfId="0" applyNumberFormat="1" applyFont="1" applyFill="1" applyBorder="1" applyAlignment="1">
      <alignment horizontal="right" vertical="center" wrapText="1"/>
    </xf>
    <xf numFmtId="3" fontId="7" fillId="6" borderId="0" xfId="11" applyNumberFormat="1" applyFont="1" applyFill="1" applyBorder="1" applyAlignment="1">
      <alignment vertical="center" wrapText="1"/>
    </xf>
    <xf numFmtId="0" fontId="7" fillId="6" borderId="0" xfId="2" applyFont="1" applyFill="1" applyBorder="1" applyAlignment="1">
      <alignment horizontal="right" vertical="center" wrapText="1"/>
    </xf>
    <xf numFmtId="3" fontId="7" fillId="6" borderId="0" xfId="2" applyNumberFormat="1" applyFont="1" applyFill="1" applyBorder="1" applyAlignment="1">
      <alignment vertical="center" wrapText="1"/>
    </xf>
    <xf numFmtId="0" fontId="7" fillId="6" borderId="0" xfId="2" applyFont="1" applyFill="1" applyBorder="1" applyAlignment="1">
      <alignment horizontal="left" vertical="center" wrapText="1"/>
    </xf>
    <xf numFmtId="1" fontId="7" fillId="6" borderId="0" xfId="2" applyNumberFormat="1" applyFont="1" applyFill="1" applyBorder="1" applyAlignment="1">
      <alignment horizontal="right" vertical="center" wrapText="1"/>
    </xf>
    <xf numFmtId="1" fontId="7" fillId="6" borderId="0" xfId="2" applyNumberFormat="1" applyFont="1" applyFill="1" applyBorder="1" applyAlignment="1">
      <alignment horizontal="left" vertical="center" wrapText="1"/>
    </xf>
    <xf numFmtId="1" fontId="7" fillId="5" borderId="0" xfId="2" applyNumberFormat="1" applyFont="1" applyFill="1" applyBorder="1" applyAlignment="1">
      <alignment horizontal="right" vertical="center" wrapText="1"/>
    </xf>
    <xf numFmtId="3" fontId="7" fillId="5" borderId="0" xfId="11" applyNumberFormat="1" applyFont="1" applyFill="1" applyBorder="1" applyAlignment="1">
      <alignment vertical="center" wrapText="1"/>
    </xf>
    <xf numFmtId="3" fontId="7" fillId="5" borderId="0" xfId="2" applyNumberFormat="1" applyFont="1" applyFill="1" applyBorder="1" applyAlignment="1">
      <alignment vertical="center" wrapText="1"/>
    </xf>
    <xf numFmtId="1" fontId="7" fillId="5" borderId="0" xfId="2" applyNumberFormat="1" applyFont="1" applyFill="1" applyBorder="1" applyAlignment="1">
      <alignment horizontal="left" vertical="center" wrapText="1"/>
    </xf>
    <xf numFmtId="0" fontId="7" fillId="6" borderId="0" xfId="6" applyFont="1" applyFill="1" applyBorder="1" applyAlignment="1">
      <alignment horizontal="right" vertical="center" wrapText="1"/>
    </xf>
    <xf numFmtId="3" fontId="7" fillId="6" borderId="0" xfId="6" applyNumberFormat="1" applyFont="1" applyFill="1" applyBorder="1" applyAlignment="1">
      <alignment vertical="center" wrapText="1"/>
    </xf>
    <xf numFmtId="0" fontId="7" fillId="6" borderId="0" xfId="6" applyFont="1" applyFill="1" applyBorder="1" applyAlignment="1">
      <alignment horizontal="left" vertical="center" wrapText="1"/>
    </xf>
    <xf numFmtId="1" fontId="7" fillId="6" borderId="0" xfId="6" applyNumberFormat="1" applyFont="1" applyFill="1" applyBorder="1" applyAlignment="1">
      <alignment horizontal="right" vertical="center" wrapText="1"/>
    </xf>
    <xf numFmtId="1" fontId="7" fillId="6" borderId="0" xfId="6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vertical="center" wrapText="1"/>
    </xf>
    <xf numFmtId="3" fontId="7" fillId="6" borderId="0" xfId="8" applyNumberFormat="1" applyFont="1" applyFill="1" applyBorder="1" applyAlignment="1">
      <alignment vertical="center" wrapText="1"/>
    </xf>
    <xf numFmtId="3" fontId="7" fillId="6" borderId="0" xfId="6" applyNumberFormat="1" applyFont="1" applyFill="1" applyBorder="1" applyAlignment="1">
      <alignment horizontal="left" vertical="center" wrapText="1"/>
    </xf>
    <xf numFmtId="3" fontId="9" fillId="6" borderId="0" xfId="6" applyNumberFormat="1" applyFont="1" applyFill="1" applyBorder="1" applyAlignment="1">
      <alignment horizontal="left" vertical="center" wrapText="1"/>
    </xf>
    <xf numFmtId="1" fontId="7" fillId="6" borderId="0" xfId="7" applyNumberFormat="1" applyFont="1" applyFill="1" applyBorder="1" applyAlignment="1">
      <alignment horizontal="right" vertical="center" wrapText="1"/>
    </xf>
    <xf numFmtId="3" fontId="7" fillId="6" borderId="0" xfId="7" applyNumberFormat="1" applyFont="1" applyFill="1" applyBorder="1" applyAlignment="1">
      <alignment horizontal="left" vertical="center" wrapText="1"/>
    </xf>
    <xf numFmtId="0" fontId="7" fillId="6" borderId="0" xfId="7" applyFont="1" applyFill="1" applyBorder="1" applyAlignment="1">
      <alignment horizontal="right" vertical="center" wrapText="1"/>
    </xf>
    <xf numFmtId="0" fontId="0" fillId="0" borderId="7" xfId="0" applyBorder="1"/>
    <xf numFmtId="0" fontId="7" fillId="6" borderId="7" xfId="8" applyFont="1" applyFill="1" applyBorder="1" applyAlignment="1">
      <alignment vertical="center" wrapText="1"/>
    </xf>
    <xf numFmtId="0" fontId="7" fillId="7" borderId="7" xfId="8" applyFont="1" applyFill="1" applyBorder="1" applyAlignment="1">
      <alignment horizontal="left" vertical="center" wrapText="1"/>
    </xf>
    <xf numFmtId="3" fontId="8" fillId="6" borderId="0" xfId="7" applyNumberFormat="1" applyFont="1" applyFill="1" applyBorder="1" applyAlignment="1">
      <alignment vertical="center" wrapText="1"/>
    </xf>
    <xf numFmtId="3" fontId="8" fillId="6" borderId="0" xfId="8" applyNumberFormat="1" applyFont="1" applyFill="1" applyBorder="1" applyAlignment="1">
      <alignment vertical="center" wrapText="1"/>
    </xf>
    <xf numFmtId="3" fontId="8" fillId="6" borderId="0" xfId="7" applyNumberFormat="1" applyFont="1" applyFill="1" applyBorder="1" applyAlignment="1">
      <alignment horizontal="left" vertical="center" wrapText="1"/>
    </xf>
    <xf numFmtId="1" fontId="7" fillId="4" borderId="7" xfId="0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horizontal="right" vertical="center" wrapText="1"/>
    </xf>
    <xf numFmtId="2" fontId="7" fillId="6" borderId="0" xfId="7" applyNumberFormat="1" applyFont="1" applyFill="1" applyBorder="1" applyAlignment="1">
      <alignment vertical="center" wrapText="1"/>
    </xf>
    <xf numFmtId="2" fontId="7" fillId="6" borderId="0" xfId="7" applyNumberFormat="1" applyFont="1" applyFill="1" applyBorder="1" applyAlignment="1">
      <alignment horizontal="left" vertical="center" wrapText="1"/>
    </xf>
    <xf numFmtId="3" fontId="7" fillId="6" borderId="0" xfId="7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1" fontId="7" fillId="6" borderId="0" xfId="10" applyNumberFormat="1" applyFont="1" applyFill="1" applyBorder="1" applyAlignment="1">
      <alignment horizontal="right" vertical="center" wrapText="1"/>
    </xf>
    <xf numFmtId="3" fontId="7" fillId="6" borderId="0" xfId="10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left" vertical="center" wrapText="1"/>
    </xf>
    <xf numFmtId="0" fontId="7" fillId="6" borderId="0" xfId="10" applyFont="1" applyFill="1" applyBorder="1" applyAlignment="1">
      <alignment horizontal="right" vertical="center" wrapText="1"/>
    </xf>
    <xf numFmtId="0" fontId="7" fillId="6" borderId="0" xfId="10" applyFont="1" applyFill="1" applyBorder="1" applyAlignment="1">
      <alignment horizontal="left" vertical="center" wrapText="1"/>
    </xf>
    <xf numFmtId="0" fontId="7" fillId="6" borderId="0" xfId="9" applyFont="1" applyFill="1" applyBorder="1" applyAlignment="1">
      <alignment horizontal="right" vertical="center" wrapText="1"/>
    </xf>
    <xf numFmtId="3" fontId="7" fillId="6" borderId="0" xfId="9" applyNumberFormat="1" applyFont="1" applyFill="1" applyBorder="1" applyAlignment="1">
      <alignment vertical="center" wrapText="1"/>
    </xf>
    <xf numFmtId="1" fontId="7" fillId="6" borderId="0" xfId="9" applyNumberFormat="1" applyFont="1" applyFill="1" applyBorder="1" applyAlignment="1">
      <alignment horizontal="right" vertical="center" wrapText="1"/>
    </xf>
    <xf numFmtId="1" fontId="7" fillId="5" borderId="0" xfId="9" applyNumberFormat="1" applyFont="1" applyFill="1" applyBorder="1" applyAlignment="1">
      <alignment horizontal="right" vertical="center" wrapText="1"/>
    </xf>
    <xf numFmtId="3" fontId="7" fillId="5" borderId="0" xfId="9" applyNumberFormat="1" applyFont="1" applyFill="1" applyBorder="1" applyAlignment="1">
      <alignment vertical="center" wrapText="1"/>
    </xf>
    <xf numFmtId="1" fontId="7" fillId="5" borderId="0" xfId="9" applyNumberFormat="1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vertical="center" wrapText="1"/>
    </xf>
    <xf numFmtId="3" fontId="7" fillId="5" borderId="0" xfId="8" applyNumberFormat="1" applyFont="1" applyFill="1" applyBorder="1" applyAlignment="1">
      <alignment vertical="center" wrapText="1"/>
    </xf>
    <xf numFmtId="3" fontId="8" fillId="5" borderId="0" xfId="7" applyNumberFormat="1" applyFont="1" applyFill="1" applyBorder="1" applyAlignment="1">
      <alignment horizontal="left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7" fillId="6" borderId="0" xfId="0" applyNumberFormat="1" applyFont="1" applyFill="1" applyAlignment="1">
      <alignment horizontal="center"/>
    </xf>
    <xf numFmtId="3" fontId="7" fillId="0" borderId="0" xfId="0" applyNumberFormat="1" applyFont="1" applyFill="1" applyAlignment="1"/>
    <xf numFmtId="3" fontId="7" fillId="6" borderId="0" xfId="0" applyNumberFormat="1" applyFont="1" applyFill="1" applyAlignment="1"/>
    <xf numFmtId="1" fontId="7" fillId="5" borderId="0" xfId="0" applyNumberFormat="1" applyFont="1" applyFill="1" applyBorder="1" applyAlignment="1">
      <alignment horizontal="right" vertical="center" wrapText="1"/>
    </xf>
    <xf numFmtId="3" fontId="7" fillId="5" borderId="0" xfId="15" applyNumberFormat="1" applyFont="1" applyFill="1" applyBorder="1" applyAlignment="1">
      <alignment vertical="center" wrapText="1"/>
    </xf>
    <xf numFmtId="3" fontId="7" fillId="5" borderId="0" xfId="16" applyNumberFormat="1" applyFont="1" applyFill="1" applyBorder="1" applyAlignment="1">
      <alignment vertical="center" wrapText="1"/>
    </xf>
    <xf numFmtId="1" fontId="7" fillId="5" borderId="0" xfId="0" applyNumberFormat="1" applyFont="1" applyFill="1" applyBorder="1" applyAlignment="1">
      <alignment horizontal="left" vertical="center" wrapText="1"/>
    </xf>
    <xf numFmtId="11" fontId="7" fillId="4" borderId="0" xfId="2" applyNumberFormat="1" applyFont="1" applyFill="1" applyBorder="1" applyAlignment="1">
      <alignment horizontal="right" vertical="center" wrapText="1"/>
    </xf>
    <xf numFmtId="1" fontId="7" fillId="4" borderId="0" xfId="2" applyNumberFormat="1" applyFont="1" applyFill="1" applyBorder="1" applyAlignment="1">
      <alignment horizontal="right" vertical="center" wrapText="1"/>
    </xf>
    <xf numFmtId="0" fontId="7" fillId="4" borderId="0" xfId="2" applyFont="1" applyFill="1" applyBorder="1" applyAlignment="1">
      <alignment horizontal="right" vertical="center" wrapText="1"/>
    </xf>
    <xf numFmtId="1" fontId="7" fillId="5" borderId="0" xfId="7" applyNumberFormat="1" applyFont="1" applyFill="1" applyBorder="1" applyAlignment="1">
      <alignment horizontal="right" vertical="center" wrapText="1"/>
    </xf>
    <xf numFmtId="3" fontId="7" fillId="5" borderId="0" xfId="7" applyNumberFormat="1" applyFont="1" applyFill="1" applyBorder="1" applyAlignment="1">
      <alignment horizontal="left" vertical="center" wrapText="1"/>
    </xf>
    <xf numFmtId="0" fontId="7" fillId="5" borderId="0" xfId="7" applyFont="1" applyFill="1" applyBorder="1" applyAlignment="1">
      <alignment horizontal="right" vertical="center" wrapText="1"/>
    </xf>
    <xf numFmtId="0" fontId="0" fillId="6" borderId="0" xfId="0" applyFill="1" applyAlignment="1">
      <alignment horizontal="center"/>
    </xf>
    <xf numFmtId="0" fontId="8" fillId="5" borderId="7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3" fontId="7" fillId="6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/>
    <xf numFmtId="0" fontId="7" fillId="6" borderId="0" xfId="0" applyFont="1" applyFill="1" applyBorder="1" applyAlignment="1" applyProtection="1">
      <alignment horizontal="right"/>
      <protection locked="0"/>
    </xf>
    <xf numFmtId="1" fontId="7" fillId="6" borderId="0" xfId="0" applyNumberFormat="1" applyFont="1" applyFill="1" applyAlignment="1">
      <alignment horizontal="center"/>
    </xf>
    <xf numFmtId="166" fontId="7" fillId="6" borderId="0" xfId="0" applyNumberFormat="1" applyFont="1" applyFill="1" applyBorder="1" applyAlignment="1"/>
    <xf numFmtId="166" fontId="7" fillId="0" borderId="0" xfId="0" applyNumberFormat="1" applyFont="1" applyFill="1" applyBorder="1" applyAlignment="1"/>
    <xf numFmtId="0" fontId="7" fillId="7" borderId="0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vertical="center" wrapText="1"/>
    </xf>
    <xf numFmtId="0" fontId="7" fillId="6" borderId="0" xfId="0" applyFont="1" applyFill="1" applyAlignment="1">
      <alignment vertical="center" wrapText="1"/>
    </xf>
    <xf numFmtId="3" fontId="7" fillId="6" borderId="0" xfId="7" applyNumberFormat="1" applyFont="1" applyFill="1" applyBorder="1" applyAlignment="1">
      <alignment horizontal="right" vertical="center"/>
    </xf>
    <xf numFmtId="3" fontId="7" fillId="6" borderId="0" xfId="7" applyNumberFormat="1" applyFont="1" applyFill="1" applyBorder="1" applyAlignment="1">
      <alignment vertical="center"/>
    </xf>
    <xf numFmtId="3" fontId="7" fillId="6" borderId="0" xfId="7" applyNumberFormat="1" applyFont="1" applyFill="1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Alignment="1"/>
    <xf numFmtId="3" fontId="7" fillId="6" borderId="0" xfId="8" applyNumberFormat="1" applyFont="1" applyFill="1" applyBorder="1" applyAlignment="1">
      <alignment vertical="center"/>
    </xf>
    <xf numFmtId="3" fontId="7" fillId="0" borderId="7" xfId="7" applyNumberFormat="1" applyFont="1" applyFill="1" applyBorder="1" applyAlignment="1">
      <alignment horizontal="right" vertical="center"/>
    </xf>
    <xf numFmtId="3" fontId="7" fillId="0" borderId="7" xfId="7" applyNumberFormat="1" applyFont="1" applyFill="1" applyBorder="1" applyAlignment="1">
      <alignment vertical="center"/>
    </xf>
    <xf numFmtId="0" fontId="7" fillId="0" borderId="7" xfId="5" applyFont="1" applyFill="1" applyBorder="1" applyAlignment="1">
      <alignment horizontal="left" vertical="center"/>
    </xf>
    <xf numFmtId="0" fontId="0" fillId="0" borderId="7" xfId="0" applyFill="1" applyBorder="1" applyAlignment="1"/>
    <xf numFmtId="1" fontId="7" fillId="4" borderId="7" xfId="0" applyNumberFormat="1" applyFont="1" applyFill="1" applyBorder="1" applyAlignment="1">
      <alignment horizontal="center" vertical="center" wrapText="1"/>
    </xf>
    <xf numFmtId="3" fontId="7" fillId="5" borderId="0" xfId="7" applyNumberFormat="1" applyFont="1" applyFill="1" applyBorder="1" applyAlignment="1">
      <alignment horizontal="right" vertical="center"/>
    </xf>
    <xf numFmtId="3" fontId="7" fillId="5" borderId="0" xfId="7" applyNumberFormat="1" applyFont="1" applyFill="1" applyBorder="1" applyAlignment="1">
      <alignment vertical="center"/>
    </xf>
    <xf numFmtId="3" fontId="7" fillId="5" borderId="0" xfId="7" applyNumberFormat="1" applyFont="1" applyFill="1" applyBorder="1" applyAlignment="1">
      <alignment horizontal="left" vertical="center"/>
    </xf>
    <xf numFmtId="3" fontId="7" fillId="5" borderId="0" xfId="8" applyNumberFormat="1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8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7" fillId="6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0" fontId="7" fillId="9" borderId="0" xfId="0" applyFont="1" applyFill="1" applyBorder="1" applyAlignment="1">
      <alignment horizontal="left" vertical="center" wrapText="1"/>
    </xf>
    <xf numFmtId="1" fontId="7" fillId="8" borderId="0" xfId="0" applyNumberFormat="1" applyFont="1" applyFill="1" applyBorder="1" applyAlignment="1">
      <alignment horizontal="right" vertical="center" wrapText="1"/>
    </xf>
    <xf numFmtId="1" fontId="7" fillId="8" borderId="0" xfId="0" applyNumberFormat="1" applyFont="1" applyFill="1" applyBorder="1" applyAlignment="1">
      <alignment horizontal="left" vertical="center" wrapText="1"/>
    </xf>
    <xf numFmtId="3" fontId="7" fillId="9" borderId="0" xfId="0" applyNumberFormat="1" applyFont="1" applyFill="1" applyBorder="1" applyAlignment="1">
      <alignment vertical="center" wrapText="1"/>
    </xf>
    <xf numFmtId="3" fontId="7" fillId="9" borderId="0" xfId="0" applyNumberFormat="1" applyFont="1" applyFill="1" applyBorder="1" applyAlignment="1"/>
    <xf numFmtId="3" fontId="7" fillId="5" borderId="0" xfId="0" applyNumberFormat="1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left" vertical="center" wrapText="1"/>
    </xf>
    <xf numFmtId="1" fontId="7" fillId="5" borderId="0" xfId="4" applyNumberFormat="1" applyFont="1" applyFill="1" applyBorder="1" applyAlignment="1">
      <alignment horizontal="right" vertical="center" wrapText="1"/>
    </xf>
    <xf numFmtId="1" fontId="7" fillId="5" borderId="0" xfId="4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3" fontId="7" fillId="5" borderId="0" xfId="0" applyNumberFormat="1" applyFont="1" applyFill="1" applyAlignment="1"/>
    <xf numFmtId="0" fontId="7" fillId="5" borderId="8" xfId="0" applyFont="1" applyFill="1" applyBorder="1" applyAlignment="1">
      <alignment horizontal="right" vertical="center" wrapText="1"/>
    </xf>
    <xf numFmtId="3" fontId="7" fillId="5" borderId="8" xfId="0" applyNumberFormat="1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left" vertical="center" wrapText="1"/>
    </xf>
    <xf numFmtId="1" fontId="7" fillId="5" borderId="0" xfId="10" applyNumberFormat="1" applyFont="1" applyFill="1" applyBorder="1" applyAlignment="1">
      <alignment horizontal="right" vertical="center" wrapText="1"/>
    </xf>
    <xf numFmtId="3" fontId="7" fillId="5" borderId="0" xfId="10" applyNumberFormat="1" applyFont="1" applyFill="1" applyBorder="1" applyAlignment="1">
      <alignment vertical="center" wrapText="1"/>
    </xf>
    <xf numFmtId="1" fontId="7" fillId="5" borderId="0" xfId="10" applyNumberFormat="1" applyFont="1" applyFill="1" applyBorder="1" applyAlignment="1">
      <alignment horizontal="left" vertical="center" wrapText="1"/>
    </xf>
    <xf numFmtId="0" fontId="7" fillId="5" borderId="0" xfId="10" applyFont="1" applyFill="1" applyBorder="1" applyAlignment="1">
      <alignment horizontal="right" vertical="center" wrapText="1"/>
    </xf>
    <xf numFmtId="0" fontId="7" fillId="5" borderId="0" xfId="10" applyFont="1" applyFill="1" applyBorder="1" applyAlignment="1">
      <alignment horizontal="left" vertical="center" wrapText="1"/>
    </xf>
    <xf numFmtId="0" fontId="7" fillId="9" borderId="0" xfId="4" applyFont="1" applyFill="1" applyBorder="1" applyAlignment="1">
      <alignment horizontal="right" vertical="center" wrapText="1"/>
    </xf>
    <xf numFmtId="0" fontId="7" fillId="9" borderId="0" xfId="4" applyFont="1" applyFill="1" applyBorder="1" applyAlignment="1">
      <alignment horizontal="left" vertical="center" wrapText="1"/>
    </xf>
    <xf numFmtId="1" fontId="7" fillId="9" borderId="0" xfId="4" applyNumberFormat="1" applyFont="1" applyFill="1" applyBorder="1" applyAlignment="1">
      <alignment horizontal="right" vertical="center" wrapText="1"/>
    </xf>
    <xf numFmtId="1" fontId="7" fillId="9" borderId="0" xfId="4" applyNumberFormat="1" applyFont="1" applyFill="1" applyBorder="1" applyAlignment="1">
      <alignment horizontal="left" vertical="center" wrapText="1"/>
    </xf>
    <xf numFmtId="3" fontId="7" fillId="4" borderId="8" xfId="0" applyNumberFormat="1" applyFont="1" applyFill="1" applyBorder="1" applyAlignment="1">
      <alignment vertical="center" wrapText="1"/>
    </xf>
    <xf numFmtId="0" fontId="7" fillId="9" borderId="0" xfId="0" applyFont="1" applyFill="1" applyBorder="1" applyAlignment="1">
      <alignment horizontal="right" vertical="center" wrapText="1"/>
    </xf>
    <xf numFmtId="1" fontId="7" fillId="9" borderId="0" xfId="0" applyNumberFormat="1" applyFont="1" applyFill="1" applyBorder="1" applyAlignment="1">
      <alignment horizontal="right" vertical="center" wrapText="1"/>
    </xf>
    <xf numFmtId="1" fontId="7" fillId="9" borderId="0" xfId="0" applyNumberFormat="1" applyFont="1" applyFill="1" applyBorder="1" applyAlignment="1">
      <alignment horizontal="left" vertical="center" wrapText="1"/>
    </xf>
    <xf numFmtId="1" fontId="7" fillId="4" borderId="0" xfId="2" applyNumberFormat="1" applyFont="1" applyFill="1" applyBorder="1" applyAlignment="1">
      <alignment horizontal="left" vertical="center" wrapText="1"/>
    </xf>
    <xf numFmtId="0" fontId="7" fillId="9" borderId="0" xfId="11" applyFont="1" applyFill="1" applyBorder="1" applyAlignment="1">
      <alignment horizontal="right" vertical="center" wrapText="1"/>
    </xf>
    <xf numFmtId="3" fontId="7" fillId="9" borderId="0" xfId="11" applyNumberFormat="1" applyFont="1" applyFill="1" applyBorder="1" applyAlignment="1">
      <alignment vertical="center" wrapText="1"/>
    </xf>
    <xf numFmtId="1" fontId="7" fillId="9" borderId="0" xfId="11" applyNumberFormat="1" applyFont="1" applyFill="1" applyBorder="1" applyAlignment="1">
      <alignment horizontal="right" vertical="center" wrapText="1"/>
    </xf>
    <xf numFmtId="1" fontId="7" fillId="5" borderId="0" xfId="11" applyNumberFormat="1" applyFont="1" applyFill="1" applyBorder="1" applyAlignment="1">
      <alignment horizontal="right" vertical="center" wrapText="1"/>
    </xf>
    <xf numFmtId="0" fontId="7" fillId="7" borderId="1" xfId="4" applyFont="1" applyFill="1" applyBorder="1" applyAlignment="1">
      <alignment horizontal="left" vertical="center" wrapText="1"/>
    </xf>
    <xf numFmtId="0" fontId="7" fillId="3" borderId="0" xfId="4" applyFont="1" applyFill="1" applyBorder="1" applyAlignment="1">
      <alignment horizontal="left" vertical="center" wrapText="1"/>
    </xf>
    <xf numFmtId="0" fontId="7" fillId="5" borderId="0" xfId="9" applyFont="1" applyFill="1" applyBorder="1" applyAlignment="1">
      <alignment horizontal="right" vertical="center" wrapText="1"/>
    </xf>
    <xf numFmtId="0" fontId="7" fillId="5" borderId="0" xfId="9" applyFont="1" applyFill="1" applyBorder="1" applyAlignment="1">
      <alignment horizontal="left" vertical="center" wrapText="1"/>
    </xf>
    <xf numFmtId="0" fontId="7" fillId="9" borderId="0" xfId="6" applyFont="1" applyFill="1" applyBorder="1" applyAlignment="1">
      <alignment horizontal="right" vertical="center" wrapText="1"/>
    </xf>
    <xf numFmtId="3" fontId="7" fillId="9" borderId="0" xfId="6" applyNumberFormat="1" applyFont="1" applyFill="1" applyBorder="1" applyAlignment="1">
      <alignment vertical="center" wrapText="1"/>
    </xf>
    <xf numFmtId="3" fontId="7" fillId="9" borderId="0" xfId="6" applyNumberFormat="1" applyFont="1" applyFill="1" applyBorder="1" applyAlignment="1">
      <alignment horizontal="left" vertical="center" wrapText="1"/>
    </xf>
    <xf numFmtId="1" fontId="7" fillId="9" borderId="0" xfId="6" applyNumberFormat="1" applyFont="1" applyFill="1" applyBorder="1" applyAlignment="1">
      <alignment horizontal="right" vertical="center" wrapText="1"/>
    </xf>
    <xf numFmtId="1" fontId="7" fillId="9" borderId="0" xfId="7" applyNumberFormat="1" applyFont="1" applyFill="1" applyBorder="1" applyAlignment="1">
      <alignment horizontal="right" vertical="center" wrapText="1"/>
    </xf>
    <xf numFmtId="3" fontId="7" fillId="9" borderId="0" xfId="7" applyNumberFormat="1" applyFont="1" applyFill="1" applyBorder="1" applyAlignment="1">
      <alignment vertical="center" wrapText="1"/>
    </xf>
    <xf numFmtId="3" fontId="7" fillId="9" borderId="0" xfId="7" applyNumberFormat="1" applyFont="1" applyFill="1" applyBorder="1" applyAlignment="1">
      <alignment horizontal="left" vertical="center" wrapText="1"/>
    </xf>
    <xf numFmtId="1" fontId="7" fillId="9" borderId="3" xfId="7" applyNumberFormat="1" applyFont="1" applyFill="1" applyBorder="1" applyAlignment="1">
      <alignment horizontal="right" vertical="center" wrapText="1"/>
    </xf>
    <xf numFmtId="3" fontId="7" fillId="9" borderId="3" xfId="7" applyNumberFormat="1" applyFont="1" applyFill="1" applyBorder="1" applyAlignment="1">
      <alignment vertical="center" wrapText="1"/>
    </xf>
    <xf numFmtId="3" fontId="7" fillId="9" borderId="3" xfId="7" applyNumberFormat="1" applyFont="1" applyFill="1" applyBorder="1" applyAlignment="1">
      <alignment horizontal="left" vertical="center" wrapText="1"/>
    </xf>
    <xf numFmtId="3" fontId="7" fillId="6" borderId="0" xfId="8" applyNumberFormat="1" applyFont="1" applyFill="1" applyBorder="1" applyAlignment="1">
      <alignment horizontal="left" vertical="center" wrapText="1"/>
    </xf>
    <xf numFmtId="0" fontId="7" fillId="3" borderId="0" xfId="7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horizontal="center"/>
    </xf>
    <xf numFmtId="0" fontId="7" fillId="9" borderId="1" xfId="0" applyFont="1" applyFill="1" applyBorder="1"/>
    <xf numFmtId="0" fontId="7" fillId="9" borderId="1" xfId="8" applyFont="1" applyFill="1" applyBorder="1" applyAlignment="1">
      <alignment horizontal="left" vertical="center" wrapText="1"/>
    </xf>
    <xf numFmtId="0" fontId="7" fillId="9" borderId="1" xfId="8" applyFont="1" applyFill="1" applyBorder="1" applyAlignment="1">
      <alignment vertical="center" wrapText="1"/>
    </xf>
    <xf numFmtId="1" fontId="7" fillId="8" borderId="1" xfId="7" applyNumberFormat="1" applyFont="1" applyFill="1" applyBorder="1" applyAlignment="1">
      <alignment vertical="center" wrapText="1"/>
    </xf>
    <xf numFmtId="0" fontId="7" fillId="0" borderId="3" xfId="7" applyFont="1" applyFill="1" applyBorder="1" applyAlignment="1">
      <alignment vertical="center" wrapText="1"/>
    </xf>
    <xf numFmtId="3" fontId="7" fillId="0" borderId="3" xfId="7" applyNumberFormat="1" applyFont="1" applyFill="1" applyBorder="1" applyAlignment="1">
      <alignment vertical="center" wrapText="1"/>
    </xf>
    <xf numFmtId="0" fontId="7" fillId="0" borderId="3" xfId="7" applyFont="1" applyFill="1" applyBorder="1" applyAlignment="1">
      <alignment horizontal="left" vertical="center" wrapText="1"/>
    </xf>
    <xf numFmtId="1" fontId="7" fillId="0" borderId="3" xfId="6" applyNumberFormat="1" applyFont="1" applyFill="1" applyBorder="1" applyAlignment="1">
      <alignment horizontal="right" vertical="center" wrapText="1"/>
    </xf>
    <xf numFmtId="3" fontId="7" fillId="0" borderId="3" xfId="8" applyNumberFormat="1" applyFont="1" applyFill="1" applyBorder="1" applyAlignment="1">
      <alignment vertical="center" wrapText="1"/>
    </xf>
    <xf numFmtId="3" fontId="7" fillId="0" borderId="3" xfId="6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0" fontId="7" fillId="5" borderId="7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5" borderId="7" xfId="10" applyFont="1" applyFill="1" applyBorder="1" applyAlignment="1">
      <alignment vertical="center" wrapText="1"/>
    </xf>
    <xf numFmtId="0" fontId="7" fillId="5" borderId="7" xfId="10" applyFont="1" applyFill="1" applyBorder="1" applyAlignment="1">
      <alignment horizontal="right" vertical="center" wrapText="1"/>
    </xf>
    <xf numFmtId="1" fontId="7" fillId="5" borderId="7" xfId="10" applyNumberFormat="1" applyFont="1" applyFill="1" applyBorder="1" applyAlignment="1">
      <alignment horizontal="left" vertical="center" wrapText="1"/>
    </xf>
    <xf numFmtId="0" fontId="7" fillId="0" borderId="8" xfId="10" applyFont="1" applyFill="1" applyBorder="1" applyAlignment="1">
      <alignment vertical="center" wrapText="1"/>
    </xf>
    <xf numFmtId="3" fontId="7" fillId="0" borderId="8" xfId="10" applyNumberFormat="1" applyFont="1" applyFill="1" applyBorder="1" applyAlignment="1">
      <alignment vertical="center" wrapText="1"/>
    </xf>
    <xf numFmtId="0" fontId="7" fillId="0" borderId="8" xfId="9" applyFont="1" applyFill="1" applyBorder="1" applyAlignment="1">
      <alignment vertical="center" wrapText="1"/>
    </xf>
    <xf numFmtId="3" fontId="7" fillId="0" borderId="8" xfId="9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7" xfId="4" applyFont="1" applyFill="1" applyBorder="1" applyAlignment="1">
      <alignment vertical="center" wrapText="1"/>
    </xf>
    <xf numFmtId="0" fontId="7" fillId="4" borderId="7" xfId="4" applyFont="1" applyFill="1" applyBorder="1" applyAlignment="1">
      <alignment horizontal="right" vertical="center" wrapText="1"/>
    </xf>
    <xf numFmtId="1" fontId="7" fillId="4" borderId="7" xfId="4" applyNumberFormat="1" applyFont="1" applyFill="1" applyBorder="1" applyAlignment="1">
      <alignment horizontal="right" vertical="center" wrapText="1"/>
    </xf>
    <xf numFmtId="1" fontId="7" fillId="3" borderId="7" xfId="4" applyNumberFormat="1" applyFont="1" applyFill="1" applyBorder="1" applyAlignment="1">
      <alignment horizontal="left" vertical="center" wrapText="1"/>
    </xf>
    <xf numFmtId="0" fontId="7" fillId="0" borderId="8" xfId="4" applyFont="1" applyFill="1" applyBorder="1" applyAlignment="1">
      <alignment vertical="center" wrapText="1"/>
    </xf>
    <xf numFmtId="3" fontId="7" fillId="0" borderId="0" xfId="4" applyNumberFormat="1" applyFont="1" applyFill="1" applyBorder="1" applyAlignment="1">
      <alignment vertical="center" wrapText="1"/>
    </xf>
    <xf numFmtId="3" fontId="7" fillId="9" borderId="0" xfId="4" applyNumberFormat="1" applyFont="1" applyFill="1" applyBorder="1" applyAlignment="1">
      <alignment vertical="center" wrapText="1"/>
    </xf>
    <xf numFmtId="3" fontId="7" fillId="5" borderId="0" xfId="4" applyNumberFormat="1" applyFont="1" applyFill="1" applyBorder="1" applyAlignment="1">
      <alignment vertical="center" wrapText="1"/>
    </xf>
    <xf numFmtId="1" fontId="7" fillId="0" borderId="8" xfId="0" applyNumberFormat="1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right" vertical="center" wrapText="1"/>
    </xf>
    <xf numFmtId="1" fontId="7" fillId="0" borderId="8" xfId="11" applyNumberFormat="1" applyFont="1" applyFill="1" applyBorder="1" applyAlignment="1">
      <alignment horizontal="right" vertical="center" wrapText="1"/>
    </xf>
    <xf numFmtId="3" fontId="7" fillId="0" borderId="8" xfId="11" applyNumberFormat="1" applyFont="1" applyFill="1" applyBorder="1" applyAlignment="1">
      <alignment vertical="center" wrapText="1"/>
    </xf>
    <xf numFmtId="0" fontId="0" fillId="5" borderId="0" xfId="0" applyFill="1" applyBorder="1" applyAlignment="1">
      <alignment horizontal="right"/>
    </xf>
    <xf numFmtId="0" fontId="7" fillId="0" borderId="8" xfId="2" applyFont="1" applyFill="1" applyBorder="1" applyAlignment="1">
      <alignment vertical="center" wrapText="1"/>
    </xf>
    <xf numFmtId="0" fontId="7" fillId="0" borderId="8" xfId="2" applyFont="1" applyFill="1" applyBorder="1" applyAlignment="1">
      <alignment horizontal="left" vertical="center" wrapText="1"/>
    </xf>
    <xf numFmtId="1" fontId="7" fillId="4" borderId="8" xfId="6" applyNumberFormat="1" applyFont="1" applyFill="1" applyBorder="1" applyAlignment="1">
      <alignment horizontal="right" vertical="center" wrapText="1"/>
    </xf>
    <xf numFmtId="3" fontId="7" fillId="4" borderId="8" xfId="6" applyNumberFormat="1" applyFont="1" applyFill="1" applyBorder="1" applyAlignment="1">
      <alignment vertical="center" wrapText="1"/>
    </xf>
    <xf numFmtId="1" fontId="7" fillId="4" borderId="8" xfId="6" applyNumberFormat="1" applyFont="1" applyFill="1" applyBorder="1" applyAlignment="1">
      <alignment horizontal="left" vertical="center" wrapText="1"/>
    </xf>
    <xf numFmtId="1" fontId="7" fillId="0" borderId="8" xfId="6" applyNumberFormat="1" applyFont="1" applyFill="1" applyBorder="1" applyAlignment="1">
      <alignment horizontal="right" vertical="center" wrapText="1"/>
    </xf>
    <xf numFmtId="3" fontId="7" fillId="0" borderId="8" xfId="6" applyNumberFormat="1" applyFont="1" applyFill="1" applyBorder="1" applyAlignment="1">
      <alignment vertical="center" wrapText="1"/>
    </xf>
    <xf numFmtId="3" fontId="7" fillId="0" borderId="8" xfId="6" applyNumberFormat="1" applyFont="1" applyFill="1" applyBorder="1" applyAlignment="1">
      <alignment horizontal="left" vertical="center" wrapText="1"/>
    </xf>
    <xf numFmtId="0" fontId="7" fillId="5" borderId="0" xfId="3" applyFont="1" applyFill="1" applyBorder="1" applyAlignment="1">
      <alignment horizontal="right" vertical="center" wrapText="1"/>
    </xf>
    <xf numFmtId="0" fontId="0" fillId="0" borderId="0" xfId="0" applyNumberFormat="1" applyBorder="1"/>
    <xf numFmtId="0" fontId="7" fillId="0" borderId="8" xfId="5" applyFont="1" applyFill="1" applyBorder="1" applyAlignment="1">
      <alignment horizontal="right" vertical="center" wrapText="1"/>
    </xf>
    <xf numFmtId="3" fontId="7" fillId="0" borderId="8" xfId="7" applyNumberFormat="1" applyFont="1" applyFill="1" applyBorder="1" applyAlignment="1">
      <alignment vertical="center" wrapText="1"/>
    </xf>
    <xf numFmtId="0" fontId="7" fillId="0" borderId="8" xfId="5" applyFont="1" applyFill="1" applyBorder="1" applyAlignment="1">
      <alignment horizontal="left" vertical="center" wrapText="1"/>
    </xf>
    <xf numFmtId="3" fontId="7" fillId="4" borderId="8" xfId="7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3" fontId="7" fillId="4" borderId="8" xfId="7" applyNumberFormat="1" applyFont="1" applyFill="1" applyBorder="1" applyAlignment="1">
      <alignment horizontal="right" vertical="center" wrapText="1"/>
    </xf>
    <xf numFmtId="3" fontId="7" fillId="4" borderId="8" xfId="7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7" fillId="4" borderId="0" xfId="4" applyFont="1" applyFill="1" applyBorder="1" applyAlignment="1">
      <alignment horizontal="center" vertical="center" wrapText="1"/>
    </xf>
    <xf numFmtId="1" fontId="7" fillId="4" borderId="7" xfId="4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 wrapText="1" readingOrder="1"/>
    </xf>
    <xf numFmtId="1" fontId="7" fillId="3" borderId="0" xfId="0" applyNumberFormat="1" applyFont="1" applyFill="1" applyBorder="1" applyAlignment="1">
      <alignment horizontal="left" vertical="center" wrapText="1" readingOrder="1"/>
    </xf>
    <xf numFmtId="0" fontId="7" fillId="6" borderId="1" xfId="0" applyFont="1" applyFill="1" applyBorder="1" applyAlignment="1">
      <alignment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readingOrder="1"/>
    </xf>
    <xf numFmtId="0" fontId="7" fillId="2" borderId="2" xfId="0" applyFont="1" applyFill="1" applyBorder="1" applyAlignment="1">
      <alignment horizontal="right" vertical="center" wrapText="1" readingOrder="1"/>
    </xf>
    <xf numFmtId="0" fontId="7" fillId="2" borderId="2" xfId="0" applyFont="1" applyFill="1" applyBorder="1" applyAlignment="1">
      <alignment horizontal="left" vertical="center" wrapText="1" readingOrder="1"/>
    </xf>
    <xf numFmtId="0" fontId="7" fillId="6" borderId="0" xfId="0" applyFont="1" applyFill="1" applyBorder="1" applyAlignment="1">
      <alignment horizontal="right" vertical="center" wrapText="1" readingOrder="1"/>
    </xf>
    <xf numFmtId="3" fontId="7" fillId="6" borderId="0" xfId="0" applyNumberFormat="1" applyFont="1" applyFill="1" applyBorder="1" applyAlignment="1">
      <alignment horizontal="left" vertical="center" wrapText="1" readingOrder="1"/>
    </xf>
    <xf numFmtId="3" fontId="7" fillId="6" borderId="0" xfId="0" applyNumberFormat="1" applyFont="1" applyFill="1" applyBorder="1" applyAlignment="1">
      <alignment horizontal="right" readingOrder="1"/>
    </xf>
    <xf numFmtId="0" fontId="8" fillId="0" borderId="8" xfId="0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right"/>
    </xf>
    <xf numFmtId="0" fontId="7" fillId="0" borderId="1" xfId="2" applyFont="1" applyFill="1" applyBorder="1" applyAlignment="1">
      <alignment horizontal="right" vertical="center" wrapText="1"/>
    </xf>
    <xf numFmtId="3" fontId="7" fillId="0" borderId="1" xfId="11" applyNumberFormat="1" applyFont="1" applyFill="1" applyBorder="1" applyAlignment="1">
      <alignment vertical="center" wrapText="1"/>
    </xf>
    <xf numFmtId="3" fontId="7" fillId="0" borderId="1" xfId="2" applyNumberFormat="1" applyFont="1" applyFill="1" applyBorder="1" applyAlignment="1">
      <alignment vertical="center" wrapText="1"/>
    </xf>
    <xf numFmtId="1" fontId="7" fillId="0" borderId="1" xfId="2" applyNumberFormat="1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right"/>
    </xf>
    <xf numFmtId="1" fontId="7" fillId="3" borderId="3" xfId="0" applyNumberFormat="1" applyFont="1" applyFill="1" applyBorder="1" applyAlignment="1">
      <alignment horizontal="right" vertical="center"/>
    </xf>
    <xf numFmtId="0" fontId="7" fillId="2" borderId="0" xfId="0" applyFont="1" applyFill="1" applyAlignment="1"/>
    <xf numFmtId="1" fontId="7" fillId="4" borderId="0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1" fontId="7" fillId="4" borderId="3" xfId="11" applyNumberFormat="1" applyFont="1" applyFill="1" applyBorder="1" applyAlignment="1">
      <alignment horizontal="right" vertical="center" wrapText="1"/>
    </xf>
    <xf numFmtId="11" fontId="7" fillId="4" borderId="3" xfId="2" applyNumberFormat="1" applyFont="1" applyFill="1" applyBorder="1" applyAlignment="1">
      <alignment horizontal="center" vertical="center" wrapText="1"/>
    </xf>
    <xf numFmtId="1" fontId="7" fillId="4" borderId="3" xfId="11" applyNumberFormat="1" applyFont="1" applyFill="1" applyBorder="1" applyAlignment="1">
      <alignment horizontal="center" vertical="center" wrapText="1"/>
    </xf>
    <xf numFmtId="0" fontId="7" fillId="4" borderId="3" xfId="11" applyFont="1" applyFill="1" applyBorder="1" applyAlignment="1">
      <alignment horizontal="center" vertical="center" wrapText="1"/>
    </xf>
    <xf numFmtId="1" fontId="7" fillId="3" borderId="3" xfId="6" applyNumberFormat="1" applyFont="1" applyFill="1" applyBorder="1" applyAlignment="1">
      <alignment horizontal="right" wrapText="1"/>
    </xf>
    <xf numFmtId="0" fontId="7" fillId="4" borderId="3" xfId="6" applyFont="1" applyFill="1" applyBorder="1" applyAlignment="1">
      <alignment horizontal="center" vertical="center" wrapText="1"/>
    </xf>
    <xf numFmtId="1" fontId="7" fillId="4" borderId="3" xfId="6" applyNumberFormat="1" applyFont="1" applyFill="1" applyBorder="1" applyAlignment="1">
      <alignment horizontal="center" vertical="center" wrapText="1"/>
    </xf>
    <xf numFmtId="1" fontId="7" fillId="4" borderId="3" xfId="6" applyNumberFormat="1" applyFont="1" applyFill="1" applyBorder="1" applyAlignment="1">
      <alignment horizontal="right" vertical="center" wrapText="1"/>
    </xf>
    <xf numFmtId="0" fontId="7" fillId="4" borderId="3" xfId="6" applyFont="1" applyFill="1" applyBorder="1" applyAlignment="1">
      <alignment vertical="center" wrapText="1"/>
    </xf>
    <xf numFmtId="0" fontId="7" fillId="3" borderId="3" xfId="3" applyFont="1" applyFill="1" applyBorder="1" applyAlignment="1">
      <alignment vertical="center" wrapText="1"/>
    </xf>
    <xf numFmtId="0" fontId="7" fillId="4" borderId="3" xfId="3" applyFont="1" applyFill="1" applyBorder="1" applyAlignment="1">
      <alignment horizontal="right" vertical="center" wrapText="1"/>
    </xf>
    <xf numFmtId="1" fontId="7" fillId="4" borderId="3" xfId="3" applyNumberFormat="1" applyFont="1" applyFill="1" applyBorder="1" applyAlignment="1">
      <alignment horizontal="right" vertical="center" wrapText="1"/>
    </xf>
    <xf numFmtId="0" fontId="7" fillId="4" borderId="3" xfId="3" applyFont="1" applyFill="1" applyBorder="1" applyAlignment="1">
      <alignment vertical="center" wrapText="1"/>
    </xf>
    <xf numFmtId="0" fontId="7" fillId="5" borderId="3" xfId="5" applyNumberFormat="1" applyFont="1" applyFill="1" applyBorder="1" applyAlignment="1">
      <alignment horizontal="right" vertical="center" wrapText="1"/>
    </xf>
    <xf numFmtId="0" fontId="7" fillId="4" borderId="3" xfId="5" applyNumberFormat="1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3" fontId="7" fillId="6" borderId="0" xfId="15" applyNumberFormat="1" applyFont="1" applyFill="1" applyBorder="1" applyAlignment="1">
      <alignment vertical="center" wrapText="1"/>
    </xf>
    <xf numFmtId="3" fontId="7" fillId="6" borderId="0" xfId="16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7" fillId="6" borderId="1" xfId="8" applyFont="1" applyFill="1" applyBorder="1" applyAlignment="1">
      <alignment horizontal="center" vertical="center" wrapText="1"/>
    </xf>
    <xf numFmtId="0" fontId="7" fillId="7" borderId="7" xfId="8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center"/>
    </xf>
    <xf numFmtId="1" fontId="7" fillId="5" borderId="3" xfId="10" applyNumberFormat="1" applyFont="1" applyFill="1" applyBorder="1" applyAlignment="1">
      <alignment horizontal="left" vertical="center" wrapText="1"/>
    </xf>
    <xf numFmtId="167" fontId="7" fillId="6" borderId="0" xfId="1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3" fontId="0" fillId="0" borderId="0" xfId="0" applyNumberFormat="1" applyFill="1"/>
    <xf numFmtId="0" fontId="7" fillId="9" borderId="0" xfId="0" applyFont="1" applyFill="1" applyBorder="1" applyAlignment="1">
      <alignment horizontal="center" vertical="center" wrapText="1"/>
    </xf>
    <xf numFmtId="1" fontId="7" fillId="9" borderId="0" xfId="9" applyNumberFormat="1" applyFont="1" applyFill="1" applyBorder="1" applyAlignment="1">
      <alignment horizontal="left" vertical="center" wrapText="1"/>
    </xf>
    <xf numFmtId="0" fontId="7" fillId="9" borderId="0" xfId="1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10" applyFont="1" applyFill="1" applyBorder="1" applyAlignment="1">
      <alignment vertical="center" wrapText="1"/>
    </xf>
    <xf numFmtId="3" fontId="7" fillId="0" borderId="7" xfId="7" applyNumberFormat="1" applyFont="1" applyFill="1" applyBorder="1" applyAlignment="1">
      <alignment horizontal="left" vertical="center" wrapText="1"/>
    </xf>
    <xf numFmtId="167" fontId="7" fillId="9" borderId="0" xfId="1" applyNumberFormat="1" applyFont="1" applyFill="1" applyBorder="1" applyAlignment="1">
      <alignment horizontal="center" vertical="center" wrapText="1"/>
    </xf>
    <xf numFmtId="167" fontId="7" fillId="5" borderId="0" xfId="1" applyNumberFormat="1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center" vertical="center" wrapText="1"/>
    </xf>
    <xf numFmtId="0" fontId="7" fillId="9" borderId="0" xfId="1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/>
    </xf>
    <xf numFmtId="167" fontId="7" fillId="9" borderId="1" xfId="1" applyNumberFormat="1" applyFont="1" applyFill="1" applyBorder="1" applyAlignment="1"/>
    <xf numFmtId="3" fontId="7" fillId="0" borderId="8" xfId="4" applyNumberFormat="1" applyFont="1" applyFill="1" applyBorder="1" applyAlignment="1">
      <alignment vertical="center" wrapText="1"/>
    </xf>
    <xf numFmtId="3" fontId="7" fillId="9" borderId="0" xfId="0" applyNumberFormat="1" applyFont="1" applyFill="1" applyBorder="1" applyAlignment="1">
      <alignment horizontal="right"/>
    </xf>
    <xf numFmtId="0" fontId="7" fillId="6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/>
    </xf>
    <xf numFmtId="0" fontId="7" fillId="6" borderId="0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3" fontId="7" fillId="7" borderId="0" xfId="0" applyNumberFormat="1" applyFont="1" applyFill="1" applyBorder="1" applyAlignment="1">
      <alignment horizontal="right" vertical="center" wrapText="1"/>
    </xf>
    <xf numFmtId="3" fontId="7" fillId="7" borderId="0" xfId="0" applyNumberFormat="1" applyFont="1" applyFill="1" applyBorder="1" applyAlignment="1">
      <alignment horizontal="left" vertical="center" wrapText="1"/>
    </xf>
    <xf numFmtId="3" fontId="8" fillId="5" borderId="6" xfId="0" applyNumberFormat="1" applyFont="1" applyFill="1" applyBorder="1" applyAlignment="1">
      <alignment vertical="center" wrapText="1"/>
    </xf>
    <xf numFmtId="1" fontId="7" fillId="8" borderId="0" xfId="0" applyNumberFormat="1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horizontal="left" vertical="center" wrapText="1" readingOrder="1"/>
    </xf>
    <xf numFmtId="3" fontId="8" fillId="0" borderId="7" xfId="0" applyNumberFormat="1" applyFont="1" applyFill="1" applyBorder="1" applyAlignment="1">
      <alignment vertical="center" wrapText="1" readingOrder="1"/>
    </xf>
    <xf numFmtId="0" fontId="8" fillId="0" borderId="7" xfId="0" applyFont="1" applyFill="1" applyBorder="1" applyAlignment="1">
      <alignment horizontal="left" vertical="center" wrapText="1" readingOrder="1"/>
    </xf>
    <xf numFmtId="0" fontId="8" fillId="0" borderId="7" xfId="0" applyFont="1" applyFill="1" applyBorder="1" applyAlignment="1">
      <alignment horizontal="right" vertical="center" wrapText="1" readingOrder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1" fontId="9" fillId="0" borderId="0" xfId="11" applyNumberFormat="1" applyFont="1" applyFill="1" applyBorder="1" applyAlignment="1">
      <alignment horizontal="right" vertical="center" wrapText="1"/>
    </xf>
    <xf numFmtId="3" fontId="7" fillId="6" borderId="0" xfId="7" applyNumberFormat="1" applyFont="1" applyFill="1" applyBorder="1" applyAlignment="1">
      <alignment horizontal="center" vertical="center" wrapText="1"/>
    </xf>
    <xf numFmtId="3" fontId="7" fillId="5" borderId="0" xfId="7" applyNumberFormat="1" applyFont="1" applyFill="1" applyBorder="1" applyAlignment="1">
      <alignment horizontal="center" vertical="center"/>
    </xf>
    <xf numFmtId="3" fontId="7" fillId="0" borderId="7" xfId="7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vertical="center" wrapText="1"/>
    </xf>
    <xf numFmtId="167" fontId="8" fillId="5" borderId="7" xfId="1" applyNumberFormat="1" applyFont="1" applyFill="1" applyBorder="1" applyAlignment="1">
      <alignment vertical="center" wrapText="1"/>
    </xf>
    <xf numFmtId="167" fontId="7" fillId="8" borderId="0" xfId="1" applyNumberFormat="1" applyFont="1" applyFill="1" applyBorder="1" applyAlignment="1">
      <alignment wrapText="1"/>
    </xf>
    <xf numFmtId="167" fontId="7" fillId="4" borderId="0" xfId="1" applyNumberFormat="1" applyFont="1" applyFill="1" applyBorder="1" applyAlignment="1">
      <alignment wrapText="1"/>
    </xf>
    <xf numFmtId="167" fontId="8" fillId="5" borderId="7" xfId="1" applyNumberFormat="1" applyFont="1" applyFill="1" applyBorder="1" applyAlignment="1">
      <alignment wrapText="1"/>
    </xf>
    <xf numFmtId="167" fontId="7" fillId="5" borderId="0" xfId="1" applyNumberFormat="1" applyFont="1" applyFill="1" applyBorder="1" applyAlignment="1">
      <alignment horizontal="left"/>
    </xf>
    <xf numFmtId="3" fontId="7" fillId="6" borderId="0" xfId="0" applyNumberFormat="1" applyFont="1" applyFill="1" applyBorder="1" applyAlignment="1">
      <alignment horizontal="center" vertical="center"/>
    </xf>
    <xf numFmtId="3" fontId="7" fillId="5" borderId="0" xfId="0" applyNumberFormat="1" applyFont="1" applyFill="1" applyBorder="1" applyAlignment="1">
      <alignment horizontal="center" vertical="center"/>
    </xf>
    <xf numFmtId="167" fontId="8" fillId="6" borderId="0" xfId="1" applyNumberFormat="1" applyFont="1" applyFill="1"/>
    <xf numFmtId="167" fontId="7" fillId="6" borderId="0" xfId="1" applyNumberFormat="1" applyFont="1" applyFill="1" applyBorder="1" applyAlignment="1">
      <alignment horizontal="left" vertical="center" wrapText="1"/>
    </xf>
    <xf numFmtId="167" fontId="8" fillId="6" borderId="0" xfId="1" applyNumberFormat="1" applyFont="1" applyFill="1" applyAlignment="1"/>
    <xf numFmtId="167" fontId="7" fillId="3" borderId="0" xfId="1" applyNumberFormat="1" applyFont="1" applyFill="1" applyBorder="1" applyAlignment="1">
      <alignment wrapText="1"/>
    </xf>
    <xf numFmtId="167" fontId="7" fillId="6" borderId="0" xfId="1" applyNumberFormat="1" applyFont="1" applyFill="1" applyBorder="1" applyAlignment="1">
      <alignment wrapText="1"/>
    </xf>
    <xf numFmtId="167" fontId="8" fillId="6" borderId="0" xfId="1" applyNumberFormat="1" applyFont="1" applyFill="1" applyBorder="1" applyAlignment="1">
      <alignment horizontal="left" vertical="center" wrapText="1"/>
    </xf>
    <xf numFmtId="167" fontId="8" fillId="5" borderId="0" xfId="1" applyNumberFormat="1" applyFont="1" applyFill="1"/>
    <xf numFmtId="167" fontId="8" fillId="5" borderId="0" xfId="1" applyNumberFormat="1" applyFont="1" applyFill="1" applyBorder="1" applyAlignment="1">
      <alignment horizontal="left" vertical="center" wrapText="1"/>
    </xf>
    <xf numFmtId="167" fontId="7" fillId="5" borderId="0" xfId="1" applyNumberFormat="1" applyFont="1" applyFill="1" applyBorder="1" applyAlignment="1">
      <alignment horizontal="left" vertical="center" wrapText="1"/>
    </xf>
    <xf numFmtId="167" fontId="7" fillId="5" borderId="0" xfId="1" applyNumberFormat="1" applyFont="1" applyFill="1" applyBorder="1" applyAlignment="1">
      <alignment vertical="center" wrapText="1"/>
    </xf>
    <xf numFmtId="167" fontId="7" fillId="0" borderId="0" xfId="1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right" vertical="center" wrapText="1"/>
    </xf>
    <xf numFmtId="3" fontId="7" fillId="0" borderId="10" xfId="0" applyNumberFormat="1" applyFont="1" applyFill="1" applyBorder="1" applyAlignment="1">
      <alignment vertical="center" wrapText="1"/>
    </xf>
    <xf numFmtId="0" fontId="7" fillId="6" borderId="0" xfId="0" applyFont="1" applyFill="1" applyAlignment="1">
      <alignment horizontal="left"/>
    </xf>
    <xf numFmtId="3" fontId="7" fillId="5" borderId="0" xfId="0" applyNumberFormat="1" applyFont="1" applyFill="1" applyBorder="1" applyAlignment="1">
      <alignment wrapText="1"/>
    </xf>
    <xf numFmtId="0" fontId="7" fillId="6" borderId="0" xfId="0" applyFont="1" applyFill="1" applyBorder="1" applyAlignment="1">
      <alignment wrapText="1"/>
    </xf>
    <xf numFmtId="3" fontId="7" fillId="6" borderId="10" xfId="0" applyNumberFormat="1" applyFont="1" applyFill="1" applyBorder="1" applyAlignment="1" applyProtection="1">
      <alignment horizontal="right" vertical="center"/>
      <protection locked="0"/>
    </xf>
    <xf numFmtId="3" fontId="7" fillId="6" borderId="10" xfId="0" applyNumberFormat="1" applyFont="1" applyFill="1" applyBorder="1" applyAlignment="1" applyProtection="1">
      <alignment horizontal="center" vertical="center"/>
      <protection locked="0"/>
    </xf>
    <xf numFmtId="167" fontId="0" fillId="0" borderId="0" xfId="1" applyNumberFormat="1" applyFont="1"/>
    <xf numFmtId="167" fontId="1" fillId="0" borderId="0" xfId="1" applyNumberFormat="1" applyFont="1"/>
    <xf numFmtId="3" fontId="0" fillId="0" borderId="0" xfId="0" applyNumberFormat="1" applyFill="1" applyBorder="1"/>
    <xf numFmtId="167" fontId="0" fillId="0" borderId="0" xfId="1" applyNumberFormat="1" applyFont="1" applyFill="1" applyBorder="1"/>
    <xf numFmtId="0" fontId="7" fillId="6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right"/>
    </xf>
    <xf numFmtId="167" fontId="8" fillId="0" borderId="0" xfId="1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167" fontId="7" fillId="6" borderId="0" xfId="1" applyNumberFormat="1" applyFont="1" applyFill="1"/>
    <xf numFmtId="167" fontId="7" fillId="6" borderId="0" xfId="1" applyNumberFormat="1" applyFont="1" applyFill="1" applyAlignment="1">
      <alignment horizontal="right"/>
    </xf>
    <xf numFmtId="167" fontId="7" fillId="8" borderId="0" xfId="1" applyNumberFormat="1" applyFont="1" applyFill="1" applyBorder="1" applyAlignment="1">
      <alignment vertical="center" wrapText="1"/>
    </xf>
    <xf numFmtId="167" fontId="7" fillId="5" borderId="6" xfId="1" applyNumberFormat="1" applyFont="1" applyFill="1" applyBorder="1" applyAlignment="1">
      <alignment wrapText="1"/>
    </xf>
    <xf numFmtId="0" fontId="7" fillId="5" borderId="6" xfId="0" applyFont="1" applyFill="1" applyBorder="1" applyAlignment="1">
      <alignment vertical="center" wrapText="1"/>
    </xf>
    <xf numFmtId="167" fontId="7" fillId="5" borderId="6" xfId="1" applyNumberFormat="1" applyFont="1" applyFill="1" applyBorder="1" applyAlignment="1">
      <alignment vertical="center" wrapText="1"/>
    </xf>
    <xf numFmtId="3" fontId="7" fillId="4" borderId="7" xfId="0" applyNumberFormat="1" applyFont="1" applyFill="1" applyBorder="1" applyAlignment="1">
      <alignment horizontal="right" vertical="center" wrapText="1"/>
    </xf>
    <xf numFmtId="2" fontId="7" fillId="4" borderId="7" xfId="0" applyNumberFormat="1" applyFont="1" applyFill="1" applyBorder="1" applyAlignment="1">
      <alignment horizontal="left" vertical="center" wrapText="1"/>
    </xf>
    <xf numFmtId="3" fontId="7" fillId="6" borderId="0" xfId="0" applyNumberFormat="1" applyFont="1" applyFill="1" applyBorder="1" applyAlignment="1">
      <alignment wrapText="1" readingOrder="1"/>
    </xf>
    <xf numFmtId="3" fontId="7" fillId="5" borderId="0" xfId="0" applyNumberFormat="1" applyFont="1" applyFill="1" applyBorder="1" applyAlignment="1">
      <alignment wrapText="1" readingOrder="1"/>
    </xf>
    <xf numFmtId="3" fontId="7" fillId="5" borderId="7" xfId="0" applyNumberFormat="1" applyFont="1" applyFill="1" applyBorder="1" applyAlignment="1">
      <alignment vertical="center"/>
    </xf>
    <xf numFmtId="3" fontId="7" fillId="6" borderId="0" xfId="0" applyNumberFormat="1" applyFont="1" applyFill="1" applyBorder="1" applyAlignment="1">
      <alignment horizontal="left"/>
    </xf>
    <xf numFmtId="3" fontId="7" fillId="5" borderId="0" xfId="16" applyNumberFormat="1" applyFont="1" applyFill="1" applyBorder="1" applyAlignment="1">
      <alignment horizontal="left" vertical="center" wrapText="1"/>
    </xf>
    <xf numFmtId="3" fontId="7" fillId="0" borderId="8" xfId="0" applyNumberFormat="1" applyFont="1" applyFill="1" applyBorder="1" applyAlignment="1">
      <alignment horizontal="left" vertical="center" wrapText="1"/>
    </xf>
    <xf numFmtId="1" fontId="7" fillId="6" borderId="0" xfId="0" applyNumberFormat="1" applyFont="1" applyFill="1" applyBorder="1" applyAlignment="1">
      <alignment vertical="center" wrapText="1"/>
    </xf>
    <xf numFmtId="0" fontId="7" fillId="4" borderId="0" xfId="8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right"/>
    </xf>
    <xf numFmtId="0" fontId="7" fillId="0" borderId="10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1" fontId="7" fillId="3" borderId="3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3" borderId="0" xfId="0" applyFont="1" applyFill="1" applyBorder="1" applyAlignment="1">
      <alignment horizontal="right" vertical="center" wrapText="1"/>
    </xf>
    <xf numFmtId="3" fontId="7" fillId="6" borderId="0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0" borderId="0" xfId="0" applyFont="1" applyBorder="1"/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vertical="center" wrapText="1"/>
    </xf>
    <xf numFmtId="0" fontId="7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7" borderId="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7" borderId="0" xfId="0" applyFont="1" applyFill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left" readingOrder="1"/>
    </xf>
    <xf numFmtId="0" fontId="7" fillId="3" borderId="0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horizontal="right"/>
    </xf>
    <xf numFmtId="1" fontId="7" fillId="3" borderId="3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8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8" fillId="7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right" vertical="center" wrapText="1"/>
    </xf>
    <xf numFmtId="3" fontId="7" fillId="7" borderId="0" xfId="0" applyNumberFormat="1" applyFont="1" applyFill="1" applyBorder="1" applyAlignment="1">
      <alignment horizontal="left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right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7" fillId="7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3" borderId="3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7" borderId="0" xfId="10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 wrapText="1"/>
    </xf>
    <xf numFmtId="1" fontId="7" fillId="2" borderId="3" xfId="10" applyNumberFormat="1" applyFont="1" applyFill="1" applyBorder="1" applyAlignment="1">
      <alignment horizontal="right" vertical="center" wrapText="1"/>
    </xf>
    <xf numFmtId="0" fontId="7" fillId="7" borderId="0" xfId="9" applyFont="1" applyFill="1" applyBorder="1" applyAlignment="1">
      <alignment horizontal="center" vertical="center" wrapText="1"/>
    </xf>
    <xf numFmtId="1" fontId="7" fillId="3" borderId="3" xfId="9" applyNumberFormat="1" applyFont="1" applyFill="1" applyBorder="1" applyAlignment="1">
      <alignment horizontal="right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  <xf numFmtId="1" fontId="7" fillId="3" borderId="3" xfId="0" applyNumberFormat="1" applyFont="1" applyFill="1" applyBorder="1" applyAlignment="1">
      <alignment horizontal="right" vertical="center" wrapText="1"/>
    </xf>
    <xf numFmtId="0" fontId="7" fillId="3" borderId="3" xfId="4" applyFont="1" applyFill="1" applyBorder="1" applyAlignment="1">
      <alignment horizontal="right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7" fillId="4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7" borderId="0" xfId="11" applyFont="1" applyFill="1" applyBorder="1" applyAlignment="1">
      <alignment horizontal="center" vertical="center" wrapText="1"/>
    </xf>
    <xf numFmtId="1" fontId="7" fillId="3" borderId="0" xfId="11" applyNumberFormat="1" applyFont="1" applyFill="1" applyBorder="1" applyAlignment="1">
      <alignment horizontal="left" vertical="center" wrapText="1"/>
    </xf>
    <xf numFmtId="1" fontId="7" fillId="2" borderId="3" xfId="11" applyNumberFormat="1" applyFont="1" applyFill="1" applyBorder="1" applyAlignment="1">
      <alignment horizontal="center" vertical="center" wrapText="1"/>
    </xf>
    <xf numFmtId="0" fontId="7" fillId="3" borderId="0" xfId="5" applyFont="1" applyFill="1" applyBorder="1" applyAlignment="1">
      <alignment horizontal="center"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7" fillId="7" borderId="1" xfId="11" applyFont="1" applyFill="1" applyBorder="1" applyAlignment="1">
      <alignment horizontal="center" vertical="center" wrapText="1"/>
    </xf>
    <xf numFmtId="0" fontId="7" fillId="7" borderId="0" xfId="2" applyFont="1" applyFill="1" applyBorder="1" applyAlignment="1">
      <alignment horizontal="center" vertical="center" wrapText="1"/>
    </xf>
    <xf numFmtId="1" fontId="7" fillId="3" borderId="0" xfId="2" applyNumberFormat="1" applyFont="1" applyFill="1" applyBorder="1" applyAlignment="1">
      <alignment horizontal="right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/>
    </xf>
    <xf numFmtId="0" fontId="7" fillId="7" borderId="1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right" wrapText="1"/>
    </xf>
    <xf numFmtId="0" fontId="7" fillId="3" borderId="0" xfId="6" applyFont="1" applyFill="1" applyBorder="1" applyAlignment="1">
      <alignment horizontal="center" vertical="center" wrapText="1"/>
    </xf>
    <xf numFmtId="0" fontId="7" fillId="7" borderId="0" xfId="6" applyFont="1" applyFill="1" applyBorder="1" applyAlignment="1">
      <alignment horizontal="center" vertical="center" wrapText="1"/>
    </xf>
    <xf numFmtId="1" fontId="7" fillId="2" borderId="3" xfId="6" applyNumberFormat="1" applyFont="1" applyFill="1" applyBorder="1" applyAlignment="1">
      <alignment horizontal="right" vertical="center" wrapText="1"/>
    </xf>
    <xf numFmtId="1" fontId="7" fillId="3" borderId="3" xfId="5" applyNumberFormat="1" applyFont="1" applyFill="1" applyBorder="1" applyAlignment="1">
      <alignment horizontal="left" vertical="center" wrapText="1"/>
    </xf>
    <xf numFmtId="0" fontId="7" fillId="7" borderId="1" xfId="6" applyFont="1" applyFill="1" applyBorder="1" applyAlignment="1">
      <alignment horizontal="center" vertical="center" wrapText="1"/>
    </xf>
    <xf numFmtId="0" fontId="7" fillId="7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" fontId="7" fillId="2" borderId="3" xfId="3" applyNumberFormat="1" applyFont="1" applyFill="1" applyBorder="1" applyAlignment="1">
      <alignment horizontal="right" vertical="center" wrapText="1"/>
    </xf>
    <xf numFmtId="1" fontId="7" fillId="2" borderId="3" xfId="3" applyNumberFormat="1" applyFont="1" applyFill="1" applyBorder="1" applyAlignment="1">
      <alignment horizontal="left" vertical="center" wrapText="1"/>
    </xf>
    <xf numFmtId="1" fontId="7" fillId="2" borderId="3" xfId="3" applyNumberFormat="1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7" fillId="5" borderId="0" xfId="3" applyFont="1" applyFill="1" applyBorder="1" applyAlignment="1">
      <alignment horizontal="center" vertical="center" wrapText="1"/>
    </xf>
    <xf numFmtId="1" fontId="7" fillId="4" borderId="3" xfId="3" applyNumberFormat="1" applyFont="1" applyFill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9" borderId="0" xfId="6" applyNumberFormat="1" applyFont="1" applyFill="1" applyBorder="1" applyAlignment="1">
      <alignment horizontal="center" vertical="center" wrapText="1"/>
    </xf>
    <xf numFmtId="3" fontId="7" fillId="0" borderId="0" xfId="6" applyNumberFormat="1" applyFont="1" applyFill="1" applyBorder="1" applyAlignment="1">
      <alignment horizontal="center" vertical="center" wrapText="1"/>
    </xf>
    <xf numFmtId="3" fontId="7" fillId="0" borderId="9" xfId="6" applyNumberFormat="1" applyFont="1" applyFill="1" applyBorder="1" applyAlignment="1">
      <alignment horizontal="center" vertical="center" wrapText="1"/>
    </xf>
    <xf numFmtId="3" fontId="7" fillId="0" borderId="8" xfId="6" applyNumberFormat="1" applyFont="1" applyFill="1" applyBorder="1" applyAlignment="1">
      <alignment horizontal="center" vertical="center" wrapText="1"/>
    </xf>
    <xf numFmtId="0" fontId="7" fillId="7" borderId="0" xfId="7" applyFont="1" applyFill="1" applyBorder="1" applyAlignment="1">
      <alignment horizontal="center" vertical="center" wrapText="1"/>
    </xf>
    <xf numFmtId="0" fontId="7" fillId="3" borderId="0" xfId="7" applyFont="1" applyFill="1" applyBorder="1" applyAlignment="1">
      <alignment horizontal="center" vertical="center" wrapText="1"/>
    </xf>
    <xf numFmtId="1" fontId="7" fillId="8" borderId="1" xfId="7" applyNumberFormat="1" applyFont="1" applyFill="1" applyBorder="1" applyAlignment="1">
      <alignment horizontal="right" vertical="center" wrapText="1"/>
    </xf>
    <xf numFmtId="0" fontId="7" fillId="3" borderId="3" xfId="7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/>
    </xf>
    <xf numFmtId="1" fontId="7" fillId="3" borderId="0" xfId="7" applyNumberFormat="1" applyFont="1" applyFill="1" applyBorder="1" applyAlignment="1">
      <alignment horizontal="right" vertical="center" wrapText="1"/>
    </xf>
    <xf numFmtId="0" fontId="7" fillId="7" borderId="0" xfId="5" applyFont="1" applyFill="1" applyBorder="1" applyAlignment="1">
      <alignment horizontal="center" vertical="center" wrapText="1"/>
    </xf>
    <xf numFmtId="1" fontId="7" fillId="3" borderId="3" xfId="5" applyNumberFormat="1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right"/>
    </xf>
    <xf numFmtId="1" fontId="7" fillId="3" borderId="3" xfId="5" applyNumberFormat="1" applyFont="1" applyFill="1" applyBorder="1" applyAlignment="1">
      <alignment horizontal="right" vertical="center" wrapText="1"/>
    </xf>
    <xf numFmtId="1" fontId="7" fillId="3" borderId="3" xfId="8" applyNumberFormat="1" applyFont="1" applyFill="1" applyBorder="1" applyAlignment="1">
      <alignment horizontal="right" vertical="center" wrapText="1"/>
    </xf>
    <xf numFmtId="0" fontId="7" fillId="7" borderId="0" xfId="8" applyFont="1" applyFill="1" applyBorder="1" applyAlignment="1">
      <alignment horizontal="center" vertical="center" wrapText="1"/>
    </xf>
    <xf numFmtId="0" fontId="7" fillId="2" borderId="0" xfId="8" applyFont="1" applyFill="1" applyBorder="1" applyAlignment="1">
      <alignment horizontal="center" vertical="center" wrapText="1"/>
    </xf>
    <xf numFmtId="1" fontId="7" fillId="2" borderId="3" xfId="8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0" fontId="7" fillId="6" borderId="1" xfId="8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" fontId="7" fillId="2" borderId="0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left" vertical="center" wrapText="1" readingOrder="1"/>
    </xf>
    <xf numFmtId="0" fontId="7" fillId="2" borderId="0" xfId="0" applyFont="1" applyFill="1" applyBorder="1" applyAlignment="1">
      <alignment horizontal="center" vertical="center" wrapText="1" readingOrder="1"/>
    </xf>
    <xf numFmtId="0" fontId="8" fillId="5" borderId="0" xfId="0" applyFont="1" applyFill="1" applyBorder="1" applyAlignment="1">
      <alignment horizontal="center" vertical="center" wrapText="1"/>
    </xf>
  </cellXfs>
  <cellStyles count="17">
    <cellStyle name="Comma" xfId="1" builtinId="3"/>
    <cellStyle name="Normal" xfId="0" builtinId="0"/>
    <cellStyle name="Normal 4" xfId="12"/>
    <cellStyle name="Normal 5" xfId="13"/>
    <cellStyle name="Normal 6" xfId="14"/>
    <cellStyle name="Normal 7" xfId="15"/>
    <cellStyle name="Normal 8" xfId="16"/>
    <cellStyle name="Normal_Sheet1" xfId="2"/>
    <cellStyle name="Normal_Sheet3" xfId="3"/>
    <cellStyle name="Normal_Sheet6" xfId="4"/>
    <cellStyle name="Normal_Sheet8" xfId="5"/>
    <cellStyle name="Normal_ت.صحيه2" xfId="6"/>
    <cellStyle name="Normal_ت.صحيه4" xfId="7"/>
    <cellStyle name="Normal_ت.صحيه5" xfId="8"/>
    <cellStyle name="Normal_حصى" xfId="9"/>
    <cellStyle name="Normal_رمل" xfId="10"/>
    <cellStyle name="Normal_شبابيك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1">
              <a:defRPr/>
            </a:pPr>
            <a:r>
              <a:rPr lang="ar-IQ"/>
              <a:t> </a:t>
            </a:r>
          </a:p>
        </c:rich>
      </c:tx>
      <c:layout>
        <c:manualLayout>
          <c:xMode val="edge"/>
          <c:yMode val="edge"/>
          <c:x val="0.13295758366991692"/>
          <c:y val="1.72413793103448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475075169408465"/>
          <c:y val="0.23095777898452349"/>
          <c:w val="0.66732800239348322"/>
          <c:h val="0.6163177663136935"/>
        </c:manualLayout>
      </c:layout>
      <c:lineChart>
        <c:grouping val="standard"/>
        <c:varyColors val="0"/>
        <c:ser>
          <c:idx val="1"/>
          <c:order val="0"/>
          <c:tx>
            <c:strRef>
              <c:f>'مخطط الكلفة الكلية'!$D$44</c:f>
              <c:strCache>
                <c:ptCount val="1"/>
                <c:pt idx="0">
                  <c:v>الكلفة الكلية </c:v>
                </c:pt>
              </c:strCache>
            </c:strRef>
          </c:tx>
          <c:marker>
            <c:symbol val="none"/>
          </c:marker>
          <c:cat>
            <c:numRef>
              <c:f>'مخطط الكلفة الكلية'!$C$46:$C$58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'مخطط الكلفة الكلية'!$D$46:$D$58</c:f>
              <c:numCache>
                <c:formatCode>General</c:formatCode>
                <c:ptCount val="13"/>
                <c:pt idx="0">
                  <c:v>1392693</c:v>
                </c:pt>
                <c:pt idx="1">
                  <c:v>1968163</c:v>
                </c:pt>
                <c:pt idx="2">
                  <c:v>2150495</c:v>
                </c:pt>
                <c:pt idx="3">
                  <c:v>4421670</c:v>
                </c:pt>
                <c:pt idx="4">
                  <c:v>7158371</c:v>
                </c:pt>
                <c:pt idx="5">
                  <c:v>3320102</c:v>
                </c:pt>
                <c:pt idx="6">
                  <c:v>1932360</c:v>
                </c:pt>
                <c:pt idx="7">
                  <c:v>1962888</c:v>
                </c:pt>
                <c:pt idx="8">
                  <c:v>1479021</c:v>
                </c:pt>
                <c:pt idx="9">
                  <c:v>1398142</c:v>
                </c:pt>
                <c:pt idx="10">
                  <c:v>1138225</c:v>
                </c:pt>
                <c:pt idx="11">
                  <c:v>949191</c:v>
                </c:pt>
                <c:pt idx="12">
                  <c:v>1852178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'مخطط الكلفة الكلية'!$E$44</c:f>
              <c:strCache>
                <c:ptCount val="1"/>
                <c:pt idx="0">
                  <c:v>قيمة المواد الانشائية </c:v>
                </c:pt>
              </c:strCache>
            </c:strRef>
          </c:tx>
          <c:marker>
            <c:symbol val="none"/>
          </c:marker>
          <c:cat>
            <c:numRef>
              <c:f>'مخطط الكلفة الكلية'!$C$46:$C$58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'مخطط الكلفة الكلية'!$E$46:$E$58</c:f>
              <c:numCache>
                <c:formatCode>General</c:formatCode>
                <c:ptCount val="13"/>
                <c:pt idx="0">
                  <c:v>1059909</c:v>
                </c:pt>
                <c:pt idx="1">
                  <c:v>1486827</c:v>
                </c:pt>
                <c:pt idx="2">
                  <c:v>1583820</c:v>
                </c:pt>
                <c:pt idx="3">
                  <c:v>3622019</c:v>
                </c:pt>
                <c:pt idx="4">
                  <c:v>6603278</c:v>
                </c:pt>
                <c:pt idx="5">
                  <c:v>2873631</c:v>
                </c:pt>
                <c:pt idx="6">
                  <c:v>1231567</c:v>
                </c:pt>
                <c:pt idx="7">
                  <c:v>1297872</c:v>
                </c:pt>
                <c:pt idx="8">
                  <c:v>819485</c:v>
                </c:pt>
                <c:pt idx="9">
                  <c:v>901626</c:v>
                </c:pt>
                <c:pt idx="10">
                  <c:v>532029</c:v>
                </c:pt>
                <c:pt idx="11">
                  <c:v>403887</c:v>
                </c:pt>
                <c:pt idx="12">
                  <c:v>914312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'مخطط الكلفة الكلية'!$F$44</c:f>
              <c:strCache>
                <c:ptCount val="1"/>
                <c:pt idx="0">
                  <c:v>الاجور المدفوعة</c:v>
                </c:pt>
              </c:strCache>
            </c:strRef>
          </c:tx>
          <c:marker>
            <c:symbol val="none"/>
          </c:marker>
          <c:cat>
            <c:numRef>
              <c:f>'مخطط الكلفة الكلية'!$C$46:$C$58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'مخطط الكلفة الكلية'!$F$46:$F$58</c:f>
              <c:numCache>
                <c:formatCode>General</c:formatCode>
                <c:ptCount val="13"/>
                <c:pt idx="0">
                  <c:v>332783</c:v>
                </c:pt>
                <c:pt idx="1">
                  <c:v>481335</c:v>
                </c:pt>
                <c:pt idx="2">
                  <c:v>566675</c:v>
                </c:pt>
                <c:pt idx="3">
                  <c:v>661140</c:v>
                </c:pt>
                <c:pt idx="4">
                  <c:v>555092</c:v>
                </c:pt>
                <c:pt idx="5">
                  <c:v>446471</c:v>
                </c:pt>
                <c:pt idx="6">
                  <c:v>700793</c:v>
                </c:pt>
                <c:pt idx="7">
                  <c:v>659555</c:v>
                </c:pt>
                <c:pt idx="8">
                  <c:v>659555</c:v>
                </c:pt>
                <c:pt idx="9">
                  <c:v>496515</c:v>
                </c:pt>
                <c:pt idx="10">
                  <c:v>606196</c:v>
                </c:pt>
                <c:pt idx="11">
                  <c:v>545304</c:v>
                </c:pt>
                <c:pt idx="12">
                  <c:v>937866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3792"/>
        <c:axId val="97000768"/>
      </c:lineChart>
      <c:catAx>
        <c:axId val="97633792"/>
        <c:scaling>
          <c:orientation val="minMax"/>
        </c:scaling>
        <c:delete val="0"/>
        <c:axPos val="b"/>
        <c:numFmt formatCode="0;[Red]0" sourceLinked="0"/>
        <c:majorTickMark val="none"/>
        <c:minorTickMark val="none"/>
        <c:tickLblPos val="nextTo"/>
        <c:spPr>
          <a:noFill/>
          <a:effectLst>
            <a:glow>
              <a:schemeClr val="accent1">
                <a:alpha val="40000"/>
              </a:schemeClr>
            </a:glow>
          </a:effectLst>
        </c:spPr>
        <c:crossAx val="97000768"/>
        <c:crosses val="autoZero"/>
        <c:auto val="1"/>
        <c:lblAlgn val="ctr"/>
        <c:lblOffset val="100"/>
        <c:noMultiLvlLbl val="1"/>
      </c:catAx>
      <c:valAx>
        <c:axId val="970007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7633792"/>
        <c:crosses val="autoZero"/>
        <c:crossBetween val="between"/>
      </c:valAx>
    </c:plotArea>
    <c:legend>
      <c:legendPos val="r"/>
      <c:overlay val="0"/>
      <c:spPr>
        <a:solidFill>
          <a:schemeClr val="lt1"/>
        </a:solidFill>
        <a:ln w="25400" cap="flat" cmpd="sng" algn="ctr">
          <a:solidFill>
            <a:schemeClr val="accent1"/>
          </a:solidFill>
          <a:prstDash val="solid"/>
        </a:ln>
        <a:effectLst/>
      </c:sp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" l="1.43" r="0.89" t="0.75" header="0.3" footer="0.3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IQ" sz="1400"/>
              <a:t>شكل (2) 
المؤشرات الرئيسة لتقديرات ابنية القطاع الخاص حسب انواع البناء لسنة </a:t>
            </a:r>
            <a:r>
              <a:rPr lang="en-US" sz="1400"/>
              <a:t>2021</a:t>
            </a:r>
            <a:endParaRPr lang="ar-IQ" sz="1400"/>
          </a:p>
        </c:rich>
      </c:tx>
      <c:layout>
        <c:manualLayout>
          <c:xMode val="edge"/>
          <c:yMode val="edge"/>
          <c:x val="0.23802927738762361"/>
          <c:y val="3.11264173489248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62446588374405E-2"/>
          <c:y val="0.19821068662713456"/>
          <c:w val="0.90526899154670515"/>
          <c:h val="0.60655212079971488"/>
        </c:manualLayout>
      </c:layout>
      <c:bar3DChart>
        <c:barDir val="col"/>
        <c:grouping val="clustered"/>
        <c:varyColors val="0"/>
        <c:ser>
          <c:idx val="0"/>
          <c:order val="0"/>
          <c:tx>
            <c:v>جديد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(مؤشرات!$B$10:$B$15,مؤشرات!$C$10:$C$15,مؤشرات!$F$10:$F$15)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13,182</c:v>
                </c:pt>
                <c:pt idx="7">
                  <c:v>15</c:v>
                </c:pt>
                <c:pt idx="8">
                  <c:v>394</c:v>
                </c:pt>
                <c:pt idx="9">
                  <c:v>18</c:v>
                </c:pt>
                <c:pt idx="10">
                  <c:v>21</c:v>
                </c:pt>
                <c:pt idx="11">
                  <c:v>33</c:v>
                </c:pt>
                <c:pt idx="12">
                  <c:v>3,706</c:v>
                </c:pt>
                <c:pt idx="13">
                  <c:v>1</c:v>
                </c:pt>
                <c:pt idx="14">
                  <c:v>13</c:v>
                </c:pt>
                <c:pt idx="15">
                  <c:v>1</c:v>
                </c:pt>
                <c:pt idx="16">
                  <c:v>2</c:v>
                </c:pt>
                <c:pt idx="17">
                  <c:v>6</c:v>
                </c:pt>
              </c:strCache>
            </c:strRef>
          </c:cat>
          <c:val>
            <c:numRef>
              <c:f>مؤشرات!$C$10:$C$15</c:f>
              <c:numCache>
                <c:formatCode>#,##0</c:formatCode>
                <c:ptCount val="6"/>
                <c:pt idx="0">
                  <c:v>13182</c:v>
                </c:pt>
                <c:pt idx="1">
                  <c:v>15</c:v>
                </c:pt>
                <c:pt idx="2">
                  <c:v>394</c:v>
                </c:pt>
                <c:pt idx="3">
                  <c:v>18</c:v>
                </c:pt>
                <c:pt idx="4">
                  <c:v>21</c:v>
                </c:pt>
                <c:pt idx="5">
                  <c:v>33</c:v>
                </c:pt>
              </c:numCache>
            </c:numRef>
          </c:val>
        </c:ser>
        <c:ser>
          <c:idx val="1"/>
          <c:order val="1"/>
          <c:tx>
            <c:v>اضافة</c:v>
          </c:tx>
          <c:spPr>
            <a:solidFill>
              <a:srgbClr val="92D050"/>
            </a:solidFill>
            <a:ln w="12700">
              <a:solidFill>
                <a:srgbClr val="0033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12700">
                <a:solidFill>
                  <a:srgbClr val="C00000"/>
                </a:solidFill>
                <a:prstDash val="solid"/>
              </a:ln>
            </c:spPr>
          </c:dPt>
          <c:cat>
            <c:strRef>
              <c:f>(مؤشرات!$B$10:$B$15,مؤشرات!$C$10:$C$15,مؤشرات!$F$10:$F$15)</c:f>
              <c:strCache>
                <c:ptCount val="18"/>
                <c:pt idx="0">
                  <c:v>دور سكن  </c:v>
                </c:pt>
                <c:pt idx="1">
                  <c:v>العمارات السكنية </c:v>
                </c:pt>
                <c:pt idx="2">
                  <c:v>العمارات التجارية </c:v>
                </c:pt>
                <c:pt idx="3">
                  <c:v>أبنية  صناعية  </c:v>
                </c:pt>
                <c:pt idx="4">
                  <c:v>أبنية  تجارية </c:v>
                </c:pt>
                <c:pt idx="5">
                  <c:v>أبنية اجتماعية</c:v>
                </c:pt>
                <c:pt idx="6">
                  <c:v>13,182</c:v>
                </c:pt>
                <c:pt idx="7">
                  <c:v>15</c:v>
                </c:pt>
                <c:pt idx="8">
                  <c:v>394</c:v>
                </c:pt>
                <c:pt idx="9">
                  <c:v>18</c:v>
                </c:pt>
                <c:pt idx="10">
                  <c:v>21</c:v>
                </c:pt>
                <c:pt idx="11">
                  <c:v>33</c:v>
                </c:pt>
                <c:pt idx="12">
                  <c:v>3,706</c:v>
                </c:pt>
                <c:pt idx="13">
                  <c:v>1</c:v>
                </c:pt>
                <c:pt idx="14">
                  <c:v>13</c:v>
                </c:pt>
                <c:pt idx="15">
                  <c:v>1</c:v>
                </c:pt>
                <c:pt idx="16">
                  <c:v>2</c:v>
                </c:pt>
                <c:pt idx="17">
                  <c:v>6</c:v>
                </c:pt>
              </c:strCache>
            </c:strRef>
          </c:cat>
          <c:val>
            <c:numRef>
              <c:f>مؤشرات!$F$10:$F$15</c:f>
              <c:numCache>
                <c:formatCode>#,##0</c:formatCode>
                <c:ptCount val="6"/>
                <c:pt idx="0">
                  <c:v>3706</c:v>
                </c:pt>
                <c:pt idx="1">
                  <c:v>1</c:v>
                </c:pt>
                <c:pt idx="2">
                  <c:v>13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97687040"/>
        <c:axId val="97150656"/>
        <c:axId val="0"/>
      </c:bar3DChart>
      <c:catAx>
        <c:axId val="9768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IQ"/>
                  <a:t>انواع البناء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6138674645191537"/>
              <c:y val="0.79622873529697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ar-IQ"/>
          </a:p>
        </c:txPr>
        <c:crossAx val="9715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5065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ar-IQ"/>
                  <a:t>العدد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537556099002982"/>
              <c:y val="0.14610754674184248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IQ"/>
          </a:p>
        </c:txPr>
        <c:crossAx val="97687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667735616210599"/>
          <c:y val="0.29053901005737115"/>
          <c:w val="6.5621535905516684E-2"/>
          <c:h val="0.1005090119887581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ar-IQ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b="1"/>
              <a:t>شكل (3)
 معدل عدد العاملين في المحافظات لسنة</a:t>
            </a:r>
            <a:r>
              <a:rPr lang="en-US" b="1"/>
              <a:t>2021</a:t>
            </a:r>
            <a:r>
              <a:rPr lang="en-US" b="1" baseline="0"/>
              <a:t> </a:t>
            </a:r>
            <a:endParaRPr lang="ar-IQ" b="1"/>
          </a:p>
        </c:rich>
      </c:tx>
      <c:layout>
        <c:manualLayout>
          <c:xMode val="edge"/>
          <c:yMode val="edge"/>
          <c:x val="0.35066505441354279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9844312143908834E-2"/>
          <c:y val="0.18256422766431302"/>
          <c:w val="0.86828410473081119"/>
          <c:h val="0.63264206432027348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العاملين!$F$4</c:f>
              <c:strCache>
                <c:ptCount val="1"/>
                <c:pt idx="0">
                  <c:v>عمال ماهرين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العاملين!$A$8:$A$22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 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العاملين!$F$8:$F$22</c:f>
              <c:numCache>
                <c:formatCode>#,##0</c:formatCode>
                <c:ptCount val="15"/>
                <c:pt idx="0">
                  <c:v>71</c:v>
                </c:pt>
                <c:pt idx="1">
                  <c:v>222</c:v>
                </c:pt>
                <c:pt idx="2">
                  <c:v>334</c:v>
                </c:pt>
                <c:pt idx="3">
                  <c:v>145</c:v>
                </c:pt>
                <c:pt idx="4">
                  <c:v>2757</c:v>
                </c:pt>
                <c:pt idx="5">
                  <c:v>215</c:v>
                </c:pt>
                <c:pt idx="6">
                  <c:v>272</c:v>
                </c:pt>
                <c:pt idx="7">
                  <c:v>186</c:v>
                </c:pt>
                <c:pt idx="8">
                  <c:v>94</c:v>
                </c:pt>
                <c:pt idx="9">
                  <c:v>426</c:v>
                </c:pt>
                <c:pt idx="10">
                  <c:v>171</c:v>
                </c:pt>
                <c:pt idx="11">
                  <c:v>169</c:v>
                </c:pt>
                <c:pt idx="12">
                  <c:v>220</c:v>
                </c:pt>
                <c:pt idx="13">
                  <c:v>87</c:v>
                </c:pt>
                <c:pt idx="14">
                  <c:v>352</c:v>
                </c:pt>
              </c:numCache>
            </c:numRef>
          </c:val>
        </c:ser>
        <c:ser>
          <c:idx val="0"/>
          <c:order val="1"/>
          <c:tx>
            <c:strRef>
              <c:f>العاملين!$D$4</c:f>
              <c:strCache>
                <c:ptCount val="1"/>
                <c:pt idx="0">
                  <c:v>عمال شبه ماهرين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العاملين!$D$8:$D$22</c:f>
              <c:numCache>
                <c:formatCode>#,##0</c:formatCode>
                <c:ptCount val="15"/>
                <c:pt idx="0">
                  <c:v>21</c:v>
                </c:pt>
                <c:pt idx="1">
                  <c:v>96</c:v>
                </c:pt>
                <c:pt idx="2">
                  <c:v>235</c:v>
                </c:pt>
                <c:pt idx="3">
                  <c:v>81</c:v>
                </c:pt>
                <c:pt idx="4">
                  <c:v>2104</c:v>
                </c:pt>
                <c:pt idx="5">
                  <c:v>123</c:v>
                </c:pt>
                <c:pt idx="6">
                  <c:v>71</c:v>
                </c:pt>
                <c:pt idx="7">
                  <c:v>78</c:v>
                </c:pt>
                <c:pt idx="8">
                  <c:v>89</c:v>
                </c:pt>
                <c:pt idx="9">
                  <c:v>183</c:v>
                </c:pt>
                <c:pt idx="10">
                  <c:v>75</c:v>
                </c:pt>
                <c:pt idx="11">
                  <c:v>61</c:v>
                </c:pt>
                <c:pt idx="12">
                  <c:v>34</c:v>
                </c:pt>
                <c:pt idx="13">
                  <c:v>8</c:v>
                </c:pt>
                <c:pt idx="14">
                  <c:v>61</c:v>
                </c:pt>
              </c:numCache>
            </c:numRef>
          </c:val>
        </c:ser>
        <c:ser>
          <c:idx val="2"/>
          <c:order val="2"/>
          <c:tx>
            <c:strRef>
              <c:f>العاملين!$B$4</c:f>
              <c:strCache>
                <c:ptCount val="1"/>
                <c:pt idx="0">
                  <c:v>عمال غير ماهرين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العاملين!$B$8:$B$22</c:f>
              <c:numCache>
                <c:formatCode>#,##0</c:formatCode>
                <c:ptCount val="15"/>
                <c:pt idx="0">
                  <c:v>440</c:v>
                </c:pt>
                <c:pt idx="1">
                  <c:v>1529</c:v>
                </c:pt>
                <c:pt idx="2">
                  <c:v>2556</c:v>
                </c:pt>
                <c:pt idx="3">
                  <c:v>990</c:v>
                </c:pt>
                <c:pt idx="4">
                  <c:v>19868</c:v>
                </c:pt>
                <c:pt idx="5">
                  <c:v>1847</c:v>
                </c:pt>
                <c:pt idx="6">
                  <c:v>2085</c:v>
                </c:pt>
                <c:pt idx="7">
                  <c:v>1346</c:v>
                </c:pt>
                <c:pt idx="8">
                  <c:v>681</c:v>
                </c:pt>
                <c:pt idx="9">
                  <c:v>3235</c:v>
                </c:pt>
                <c:pt idx="10">
                  <c:v>1375</c:v>
                </c:pt>
                <c:pt idx="11">
                  <c:v>1444</c:v>
                </c:pt>
                <c:pt idx="12">
                  <c:v>1568</c:v>
                </c:pt>
                <c:pt idx="13">
                  <c:v>614</c:v>
                </c:pt>
                <c:pt idx="14">
                  <c:v>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331584"/>
        <c:axId val="97152960"/>
        <c:axId val="95883904"/>
      </c:bar3DChart>
      <c:catAx>
        <c:axId val="993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90000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7152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1529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9331584"/>
        <c:crosses val="autoZero"/>
        <c:crossBetween val="between"/>
      </c:valAx>
      <c:serAx>
        <c:axId val="95883904"/>
        <c:scaling>
          <c:orientation val="minMax"/>
        </c:scaling>
        <c:delete val="1"/>
        <c:axPos val="b"/>
        <c:majorTickMark val="out"/>
        <c:minorTickMark val="none"/>
        <c:tickLblPos val="nextTo"/>
        <c:crossAx val="97152960"/>
        <c:crosses val="autoZero"/>
      </c:ser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2584706515516648"/>
          <c:y val="0.34383062337650883"/>
          <c:w val="0.10740527152415853"/>
          <c:h val="0.16737473330703065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IQ"/>
        </a:p>
      </c:txPr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 alignWithMargins="0"/>
    <c:pageMargins b="0.98425196850393704" l="0.94488188976377963" r="0.70866141732283472" t="0.98425196850393704" header="0.51181102362204722" footer="0.51181102362204722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20899754708578E-2"/>
          <c:y val="4.5184558541752531E-2"/>
          <c:w val="0.89187410707963566"/>
          <c:h val="0.840927809683402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طابوق!$C$4</c:f>
              <c:strCache>
                <c:ptCount val="1"/>
                <c:pt idx="0">
                  <c:v> طابوق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طابوق!$J$9:$J$23</c:f>
              <c:numCache>
                <c:formatCode>#,##0</c:formatCode>
                <c:ptCount val="15"/>
                <c:pt idx="0" formatCode="_(* #,##0_);_(* \(#,##0\);_(* &quot;-&quot;??_);_(@_)">
                  <c:v>5457</c:v>
                </c:pt>
                <c:pt idx="1">
                  <c:v>18496</c:v>
                </c:pt>
                <c:pt idx="2" formatCode="_(* #,##0_);_(* \(#,##0\);_(* &quot;-&quot;??_);_(@_)">
                  <c:v>61117</c:v>
                </c:pt>
                <c:pt idx="3">
                  <c:v>1932</c:v>
                </c:pt>
                <c:pt idx="4" formatCode="_(* #,##0_);_(* \(#,##0\);_(* &quot;-&quot;??_);_(@_)">
                  <c:v>381424</c:v>
                </c:pt>
                <c:pt idx="5">
                  <c:v>57377</c:v>
                </c:pt>
                <c:pt idx="6" formatCode="_(* #,##0_);_(* \(#,##0\);_(* &quot;-&quot;??_);_(@_)">
                  <c:v>58369</c:v>
                </c:pt>
                <c:pt idx="7">
                  <c:v>53462</c:v>
                </c:pt>
                <c:pt idx="8" formatCode="_(* #,##0_);_(* \(#,##0\);_(* &quot;-&quot;??_);_(@_)">
                  <c:v>53834</c:v>
                </c:pt>
                <c:pt idx="9">
                  <c:v>74053</c:v>
                </c:pt>
                <c:pt idx="10" formatCode="_(* #,##0_);_(* \(#,##0\);_(* &quot;-&quot;??_);_(@_)">
                  <c:v>60690</c:v>
                </c:pt>
                <c:pt idx="11">
                  <c:v>29374</c:v>
                </c:pt>
                <c:pt idx="12" formatCode="_(* #,##0_);_(* \(#,##0\);_(* &quot;-&quot;??_);_(@_)">
                  <c:v>133890</c:v>
                </c:pt>
                <c:pt idx="13">
                  <c:v>25953</c:v>
                </c:pt>
                <c:pt idx="14" formatCode="_(* #,##0_);_(* \(#,##0\);_(* &quot;-&quot;??_);_(@_)">
                  <c:v>54492</c:v>
                </c:pt>
              </c:numCache>
            </c:numRef>
          </c:val>
        </c:ser>
        <c:ser>
          <c:idx val="0"/>
          <c:order val="1"/>
          <c:tx>
            <c:v>بلوك</c:v>
          </c:tx>
          <c:spPr>
            <a:solidFill>
              <a:srgbClr val="FF0000"/>
            </a:solidFill>
            <a:ln w="38100">
              <a:noFill/>
              <a:prstDash val="solid"/>
            </a:ln>
          </c:spPr>
          <c:invertIfNegative val="0"/>
          <c:dLbls>
            <c:delete val="1"/>
          </c:dLbls>
          <c:cat>
            <c:strRef>
              <c:f>بلوك!$A$9:$A$23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بلوك!$H$9:$H$23</c:f>
              <c:numCache>
                <c:formatCode>#,##0</c:formatCode>
                <c:ptCount val="15"/>
                <c:pt idx="0">
                  <c:v>1922</c:v>
                </c:pt>
                <c:pt idx="1">
                  <c:v>5223</c:v>
                </c:pt>
                <c:pt idx="2">
                  <c:v>4258</c:v>
                </c:pt>
                <c:pt idx="3">
                  <c:v>1273</c:v>
                </c:pt>
                <c:pt idx="4">
                  <c:v>6100</c:v>
                </c:pt>
                <c:pt idx="5">
                  <c:v>5172</c:v>
                </c:pt>
                <c:pt idx="6">
                  <c:v>8187</c:v>
                </c:pt>
                <c:pt idx="7">
                  <c:v>2279</c:v>
                </c:pt>
                <c:pt idx="8">
                  <c:v>10170</c:v>
                </c:pt>
                <c:pt idx="9">
                  <c:v>17933</c:v>
                </c:pt>
                <c:pt idx="10">
                  <c:v>412</c:v>
                </c:pt>
                <c:pt idx="11">
                  <c:v>1443</c:v>
                </c:pt>
                <c:pt idx="12">
                  <c:v>15656</c:v>
                </c:pt>
                <c:pt idx="13">
                  <c:v>896</c:v>
                </c:pt>
                <c:pt idx="14">
                  <c:v>20775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99403264"/>
        <c:axId val="97155264"/>
      </c:barChart>
      <c:catAx>
        <c:axId val="994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IQ"/>
          </a:p>
        </c:txPr>
        <c:crossAx val="9715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1552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IQ"/>
          </a:p>
        </c:txPr>
        <c:crossAx val="99403264"/>
        <c:crosses val="autoZero"/>
        <c:crossBetween val="between"/>
      </c:valAx>
      <c:spPr>
        <a:solidFill>
          <a:schemeClr val="lt1"/>
        </a:solidFill>
        <a:ln w="25400" cap="flat" cmpd="sng" algn="ctr">
          <a:noFill/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85796802140287587"/>
          <c:y val="0.3103305906986345"/>
          <c:w val="0.10954155380021681"/>
          <c:h val="0.15933233064968003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1" i="0" u="none" strike="noStrike" cap="none" spc="0" baseline="0">
          <a:ln w="12700">
            <a:solidFill>
              <a:schemeClr val="tx2">
                <a:satMod val="155000"/>
              </a:schemeClr>
            </a:solidFill>
            <a:prstDash val="solid"/>
          </a:ln>
          <a:solidFill>
            <a:schemeClr val="bg2">
              <a:tint val="85000"/>
              <a:satMod val="155000"/>
            </a:schemeClr>
          </a:solidFill>
          <a:effectLst>
            <a:outerShdw blurRad="41275" dist="20320" dir="1800000" algn="tl" rotWithShape="0">
              <a:srgbClr val="000000">
                <a:alpha val="40000"/>
              </a:srgbClr>
            </a:outerShdw>
          </a:effectLst>
          <a:latin typeface="Arial"/>
          <a:ea typeface="Arial"/>
          <a:cs typeface="Arial"/>
        </a:defRPr>
      </a:pPr>
      <a:endParaRPr lang="ar-IQ"/>
    </a:p>
  </c:txPr>
  <c:printSettings>
    <c:headerFooter alignWithMargins="0">
      <c:oddFooter>&amp;C27</c:oddFooter>
    </c:headerFooter>
    <c:pageMargins b="1.45" l="1.17" r="1.1399999999999999" t="1.56" header="0.51181102362204722" footer="0.51181102362204722"/>
    <c:pageSetup orientation="landscape" verticalDpi="1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1"/>
              <a:t>شكل (5)
كمية المواد المستخدمة في البناء حسب المحافظات لسنة 2021 مادة ( الحجر والحصى  )</a:t>
            </a:r>
          </a:p>
        </c:rich>
      </c:tx>
      <c:layout>
        <c:manualLayout>
          <c:xMode val="edge"/>
          <c:yMode val="edge"/>
          <c:x val="0.2067576009620323"/>
          <c:y val="4.1741408829920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62428148644094"/>
          <c:y val="0.17307691960191718"/>
          <c:w val="0.76871794878644673"/>
          <c:h val="0.63811188811190001"/>
        </c:manualLayout>
      </c:layout>
      <c:barChart>
        <c:barDir val="col"/>
        <c:grouping val="clustered"/>
        <c:varyColors val="0"/>
        <c:ser>
          <c:idx val="0"/>
          <c:order val="0"/>
          <c:tx>
            <c:v>حجر</c:v>
          </c:tx>
          <c:invertIfNegative val="0"/>
          <c:cat>
            <c:strRef>
              <c:f>حصى!$A$9:$A$23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حجر!$F$10:$F$13</c:f>
              <c:numCache>
                <c:formatCode>_(* #,##0_);_(* \(#,##0\);_(* "-"??_);_(@_)</c:formatCode>
                <c:ptCount val="4"/>
                <c:pt idx="0">
                  <c:v>32971</c:v>
                </c:pt>
                <c:pt idx="1">
                  <c:v>81201</c:v>
                </c:pt>
                <c:pt idx="2">
                  <c:v>33965</c:v>
                </c:pt>
                <c:pt idx="3">
                  <c:v>55265</c:v>
                </c:pt>
              </c:numCache>
            </c:numRef>
          </c:val>
        </c:ser>
        <c:ser>
          <c:idx val="1"/>
          <c:order val="1"/>
          <c:tx>
            <c:strRef>
              <c:f>حصى!$C$4</c:f>
              <c:strCache>
                <c:ptCount val="1"/>
                <c:pt idx="0">
                  <c:v>حصى</c:v>
                </c:pt>
              </c:strCache>
            </c:strRef>
          </c:tx>
          <c:invertIfNegative val="0"/>
          <c:cat>
            <c:strRef>
              <c:f>حصى!$A$9:$A$23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حصى!$F$9:$F$23</c:f>
              <c:numCache>
                <c:formatCode>#,##0</c:formatCode>
                <c:ptCount val="15"/>
                <c:pt idx="0">
                  <c:v>41621</c:v>
                </c:pt>
                <c:pt idx="1">
                  <c:v>64741</c:v>
                </c:pt>
                <c:pt idx="2">
                  <c:v>108857</c:v>
                </c:pt>
                <c:pt idx="3">
                  <c:v>57515</c:v>
                </c:pt>
                <c:pt idx="4">
                  <c:v>375767</c:v>
                </c:pt>
                <c:pt idx="5">
                  <c:v>82001</c:v>
                </c:pt>
                <c:pt idx="6">
                  <c:v>111856</c:v>
                </c:pt>
                <c:pt idx="7">
                  <c:v>87413</c:v>
                </c:pt>
                <c:pt idx="8">
                  <c:v>39608</c:v>
                </c:pt>
                <c:pt idx="9">
                  <c:v>171794</c:v>
                </c:pt>
                <c:pt idx="10">
                  <c:v>70659</c:v>
                </c:pt>
                <c:pt idx="11">
                  <c:v>56890</c:v>
                </c:pt>
                <c:pt idx="12">
                  <c:v>51595</c:v>
                </c:pt>
                <c:pt idx="13">
                  <c:v>20615</c:v>
                </c:pt>
                <c:pt idx="14">
                  <c:v>69314</c:v>
                </c:pt>
              </c:numCache>
            </c:numRef>
          </c:val>
        </c:ser>
        <c:ser>
          <c:idx val="2"/>
          <c:order val="2"/>
          <c:tx>
            <c:strRef>
              <c:f>رمل!$C$5</c:f>
              <c:strCache>
                <c:ptCount val="1"/>
                <c:pt idx="0">
                  <c:v> رمل</c:v>
                </c:pt>
              </c:strCache>
            </c:strRef>
          </c:tx>
          <c:invertIfNegative val="0"/>
          <c:cat>
            <c:strRef>
              <c:f>حصى!$A$9:$A$23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رمل!$F$10:$F$24</c:f>
              <c:numCache>
                <c:formatCode>#,##0</c:formatCode>
                <c:ptCount val="15"/>
                <c:pt idx="0">
                  <c:v>46</c:v>
                </c:pt>
                <c:pt idx="1">
                  <c:v>4</c:v>
                </c:pt>
                <c:pt idx="2">
                  <c:v>138</c:v>
                </c:pt>
                <c:pt idx="3">
                  <c:v>31</c:v>
                </c:pt>
                <c:pt idx="4">
                  <c:v>1408</c:v>
                </c:pt>
                <c:pt idx="5">
                  <c:v>145</c:v>
                </c:pt>
                <c:pt idx="6">
                  <c:v>109</c:v>
                </c:pt>
                <c:pt idx="7">
                  <c:v>119</c:v>
                </c:pt>
                <c:pt idx="8">
                  <c:v>25</c:v>
                </c:pt>
                <c:pt idx="9">
                  <c:v>237</c:v>
                </c:pt>
                <c:pt idx="10">
                  <c:v>115</c:v>
                </c:pt>
                <c:pt idx="11">
                  <c:v>92</c:v>
                </c:pt>
                <c:pt idx="12">
                  <c:v>119</c:v>
                </c:pt>
                <c:pt idx="13">
                  <c:v>71</c:v>
                </c:pt>
                <c:pt idx="14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69984"/>
        <c:axId val="100999168"/>
      </c:barChart>
      <c:catAx>
        <c:axId val="10096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93012443080357288"/>
              <c:y val="0.821338356801785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2340000" vert="horz"/>
          <a:lstStyle/>
          <a:p>
            <a:pPr>
              <a:defRPr lang="en-US"/>
            </a:pPr>
            <a:endParaRPr lang="ar-IQ"/>
          </a:p>
        </c:txPr>
        <c:crossAx val="10099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9991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7.1028136887253679E-2"/>
              <c:y val="0.12753794362661192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ar-IQ"/>
          </a:p>
        </c:txPr>
        <c:crossAx val="100969984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81841387548528965"/>
          <c:y val="0.4277389277389278"/>
          <c:w val="7.7553516210586371E-2"/>
          <c:h val="0.13046835054710093"/>
        </c:manualLayout>
      </c:layout>
      <c:overlay val="0"/>
      <c:txPr>
        <a:bodyPr/>
        <a:lstStyle/>
        <a:p>
          <a:pPr>
            <a:defRPr lang="en-US"/>
          </a:pPr>
          <a:endParaRPr lang="ar-IQ"/>
        </a:p>
      </c:txPr>
    </c:legend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tx1"/>
      </a:solidFill>
    </a:ln>
  </c:spPr>
  <c:printSettings>
    <c:headerFooter alignWithMargins="0"/>
    <c:pageMargins b="0.98425196850393704" l="0.74803149606299213" r="1.4960629921259843" t="0.98425196850393704" header="0.51181102362204722" footer="0.51181102362204722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400" b="0"/>
            </a:pPr>
            <a:r>
              <a:rPr lang="ar-IQ" sz="1400" b="1"/>
              <a:t>شكل (6)
كمية المواد الانشائية المستخدمة حسب المحافظات لسنة 2021</a:t>
            </a:r>
            <a:r>
              <a:rPr lang="ar-IQ" sz="1400" b="1" baseline="0"/>
              <a:t> مادة (جص ، سمنت )</a:t>
            </a:r>
            <a:endParaRPr lang="ar-IQ" sz="1400" b="1"/>
          </a:p>
        </c:rich>
      </c:tx>
      <c:layout>
        <c:manualLayout>
          <c:xMode val="edge"/>
          <c:yMode val="edge"/>
          <c:x val="0.19939837127644824"/>
          <c:y val="3.2564939534842408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18536181686"/>
          <c:y val="0.12706291103114531"/>
          <c:w val="0.85490837513617701"/>
          <c:h val="0.65977110729179433"/>
        </c:manualLayout>
      </c:layout>
      <c:bar3DChart>
        <c:barDir val="col"/>
        <c:grouping val="clustered"/>
        <c:varyColors val="0"/>
        <c:ser>
          <c:idx val="0"/>
          <c:order val="0"/>
          <c:tx>
            <c:v>جص</c:v>
          </c:tx>
          <c:invertIfNegative val="0"/>
          <c:cat>
            <c:strRef>
              <c:f>جص!$A$10:$A$24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جص!$F$10:$F$24</c:f>
              <c:numCache>
                <c:formatCode>#,##0</c:formatCode>
                <c:ptCount val="15"/>
                <c:pt idx="0">
                  <c:v>7398</c:v>
                </c:pt>
                <c:pt idx="1">
                  <c:v>28892</c:v>
                </c:pt>
                <c:pt idx="2">
                  <c:v>31800</c:v>
                </c:pt>
                <c:pt idx="3">
                  <c:v>1227</c:v>
                </c:pt>
                <c:pt idx="4">
                  <c:v>226180</c:v>
                </c:pt>
                <c:pt idx="5">
                  <c:v>13222</c:v>
                </c:pt>
                <c:pt idx="6">
                  <c:v>28890</c:v>
                </c:pt>
                <c:pt idx="7">
                  <c:v>20590</c:v>
                </c:pt>
                <c:pt idx="8">
                  <c:v>11351</c:v>
                </c:pt>
                <c:pt idx="9">
                  <c:v>31641</c:v>
                </c:pt>
                <c:pt idx="10">
                  <c:v>11302</c:v>
                </c:pt>
                <c:pt idx="11">
                  <c:v>10530</c:v>
                </c:pt>
                <c:pt idx="12">
                  <c:v>14524</c:v>
                </c:pt>
                <c:pt idx="13">
                  <c:v>6645</c:v>
                </c:pt>
                <c:pt idx="14">
                  <c:v>3280</c:v>
                </c:pt>
              </c:numCache>
            </c:numRef>
          </c:val>
        </c:ser>
        <c:ser>
          <c:idx val="1"/>
          <c:order val="1"/>
          <c:tx>
            <c:v>سمنت</c:v>
          </c:tx>
          <c:invertIfNegative val="0"/>
          <c:val>
            <c:numRef>
              <c:f>سمنت!$H$9:$H$23</c:f>
              <c:numCache>
                <c:formatCode>#,##0</c:formatCode>
                <c:ptCount val="15"/>
                <c:pt idx="0">
                  <c:v>16702</c:v>
                </c:pt>
                <c:pt idx="1">
                  <c:v>29963</c:v>
                </c:pt>
                <c:pt idx="2">
                  <c:v>41192</c:v>
                </c:pt>
                <c:pt idx="3">
                  <c:v>19114</c:v>
                </c:pt>
                <c:pt idx="4">
                  <c:v>283665</c:v>
                </c:pt>
                <c:pt idx="5">
                  <c:v>45549</c:v>
                </c:pt>
                <c:pt idx="6">
                  <c:v>59928</c:v>
                </c:pt>
                <c:pt idx="7">
                  <c:v>49450</c:v>
                </c:pt>
                <c:pt idx="8">
                  <c:v>14783</c:v>
                </c:pt>
                <c:pt idx="9">
                  <c:v>75968</c:v>
                </c:pt>
                <c:pt idx="10">
                  <c:v>59610</c:v>
                </c:pt>
                <c:pt idx="11">
                  <c:v>42537</c:v>
                </c:pt>
                <c:pt idx="12">
                  <c:v>55175</c:v>
                </c:pt>
                <c:pt idx="13">
                  <c:v>20970</c:v>
                </c:pt>
                <c:pt idx="14">
                  <c:v>58199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905984"/>
        <c:axId val="101000896"/>
        <c:axId val="0"/>
      </c:bar3DChart>
      <c:catAx>
        <c:axId val="10090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88336762456898166"/>
              <c:y val="0.783444226832052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1560000" vert="horz"/>
          <a:lstStyle/>
          <a:p>
            <a:pPr>
              <a:defRPr lang="en-US"/>
            </a:pPr>
            <a:endParaRPr lang="ar-IQ"/>
          </a:p>
        </c:txPr>
        <c:crossAx val="10100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10008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3.1363032186072802E-2"/>
              <c:y val="0.1104918484174249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ar-IQ"/>
          </a:p>
        </c:txPr>
        <c:crossAx val="100905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55383984220658"/>
          <c:y val="0.45049577547406588"/>
          <c:w val="7.8989186079597845E-2"/>
          <c:h val="0.12047341798011379"/>
        </c:manualLayout>
      </c:layout>
      <c:overlay val="0"/>
      <c:txPr>
        <a:bodyPr/>
        <a:lstStyle/>
        <a:p>
          <a:pPr>
            <a:defRPr lang="en-US"/>
          </a:pPr>
          <a:endParaRPr lang="ar-IQ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chemeClr val="tx1"/>
      </a:solidFill>
    </a:ln>
  </c:spPr>
  <c:printSettings>
    <c:headerFooter alignWithMargins="0"/>
    <c:pageMargins b="0.98425196850393704" l="0.43307086614173229" r="0.86614173228346458" t="0.98425196850393704" header="0.51181102362204722" footer="0.51181102362204722"/>
    <c:pageSetup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IQ" sz="1400"/>
              <a:t>شكل (7)
كمية المواد الانشائية المستخدمة في البناء حسب المحافظات لسنة  </a:t>
            </a:r>
            <a:r>
              <a:rPr lang="en-US" sz="1400"/>
              <a:t>2020</a:t>
            </a:r>
            <a:r>
              <a:rPr lang="ar-IQ" sz="1400"/>
              <a:t> مادة </a:t>
            </a:r>
            <a:r>
              <a:rPr lang="en-US" sz="1400"/>
              <a:t>)</a:t>
            </a:r>
            <a:r>
              <a:rPr lang="ar-IQ" sz="1400"/>
              <a:t>الكاشي</a:t>
            </a:r>
            <a:r>
              <a:rPr lang="en-US" sz="1400"/>
              <a:t>(</a:t>
            </a:r>
            <a:r>
              <a:rPr lang="ar-IQ" sz="1400"/>
              <a:t> </a:t>
            </a:r>
          </a:p>
        </c:rich>
      </c:tx>
      <c:layout>
        <c:manualLayout>
          <c:xMode val="edge"/>
          <c:yMode val="edge"/>
          <c:x val="0.1872749099639856"/>
          <c:y val="2.7777777777780729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782031328870029E-2"/>
          <c:y val="0.16639271400782144"/>
          <c:w val="0.9358476328573031"/>
          <c:h val="0.742013111227044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'كاشي 1'!#REF!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'كاشي 1'!$A$9:$A$23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كاشي2!$H$9:$H$23</c:f>
              <c:numCache>
                <c:formatCode>#,##0</c:formatCode>
                <c:ptCount val="15"/>
                <c:pt idx="0">
                  <c:v>22720</c:v>
                </c:pt>
                <c:pt idx="1">
                  <c:v>18339</c:v>
                </c:pt>
                <c:pt idx="2">
                  <c:v>65091</c:v>
                </c:pt>
                <c:pt idx="3">
                  <c:v>16927</c:v>
                </c:pt>
                <c:pt idx="4">
                  <c:v>295764</c:v>
                </c:pt>
                <c:pt idx="5">
                  <c:v>47714</c:v>
                </c:pt>
                <c:pt idx="6">
                  <c:v>45082</c:v>
                </c:pt>
                <c:pt idx="7">
                  <c:v>28968</c:v>
                </c:pt>
                <c:pt idx="8">
                  <c:v>13338</c:v>
                </c:pt>
                <c:pt idx="9">
                  <c:v>161857</c:v>
                </c:pt>
                <c:pt idx="10">
                  <c:v>49810</c:v>
                </c:pt>
                <c:pt idx="11">
                  <c:v>30276</c:v>
                </c:pt>
                <c:pt idx="12">
                  <c:v>71258</c:v>
                </c:pt>
                <c:pt idx="13">
                  <c:v>18065</c:v>
                </c:pt>
                <c:pt idx="14">
                  <c:v>54023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391104"/>
        <c:axId val="101002624"/>
        <c:axId val="0"/>
      </c:bar3DChart>
      <c:catAx>
        <c:axId val="10539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ar-IQ"/>
                  <a:t>المحافظة</a:t>
                </a:r>
              </a:p>
            </c:rich>
          </c:tx>
          <c:layout>
            <c:manualLayout>
              <c:xMode val="edge"/>
              <c:yMode val="edge"/>
              <c:x val="0.89288538438279075"/>
              <c:y val="0.905010979944918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3600000" vert="horz"/>
          <a:lstStyle/>
          <a:p>
            <a:pPr>
              <a:defRPr/>
            </a:pPr>
            <a:endParaRPr lang="ar-IQ"/>
          </a:p>
        </c:txPr>
        <c:crossAx val="10100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0026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ar-IQ"/>
                  <a:t>الكمية</a:t>
                </a:r>
              </a:p>
            </c:rich>
          </c:tx>
          <c:layout>
            <c:manualLayout>
              <c:xMode val="edge"/>
              <c:yMode val="edge"/>
              <c:x val="9.175389704244967E-2"/>
              <c:y val="0.1251867399471830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ar-IQ"/>
          </a:p>
        </c:txPr>
        <c:crossAx val="10539110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25400" cap="flat" cmpd="sng" algn="ctr">
      <a:solidFill>
        <a:schemeClr val="tx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ar-IQ"/>
    </a:p>
  </c:txPr>
  <c:printSettings>
    <c:headerFooter alignWithMargins="0"/>
    <c:pageMargins b="0.98425196850393704" l="0.23622047244094491" r="0.42" t="0.98425196850393704" header="0.51181102362204722" footer="0.51181102362204722"/>
    <c:pageSetup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358473</xdr:colOff>
      <xdr:row>6</xdr:row>
      <xdr:rowOff>134409</xdr:rowOff>
    </xdr:from>
    <xdr:to>
      <xdr:col>6</xdr:col>
      <xdr:colOff>1153130</xdr:colOff>
      <xdr:row>34</xdr:row>
      <xdr:rowOff>33715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12</xdr:col>
      <xdr:colOff>447675</xdr:colOff>
      <xdr:row>31</xdr:row>
      <xdr:rowOff>104775</xdr:rowOff>
    </xdr:to>
    <xdr:graphicFrame macro="">
      <xdr:nvGraphicFramePr>
        <xdr:cNvPr id="215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0.85233</cdr:x>
      <cdr:y>0.83836</cdr:y>
    </cdr:from>
    <cdr:to>
      <cdr:x>0.97668</cdr:x>
      <cdr:y>0.97845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67450" y="3705224"/>
          <a:ext cx="914400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ا</a:t>
          </a:r>
          <a:r>
            <a:rPr lang="ar-IQ" sz="1100" b="1"/>
            <a:t>لكلفة</a:t>
          </a:r>
          <a:r>
            <a:rPr lang="ar-IQ" sz="1100" b="1" baseline="0"/>
            <a:t> </a:t>
          </a:r>
          <a:endParaRPr lang="en-US" sz="1100" b="1"/>
        </a:p>
      </cdr:txBody>
    </cdr:sp>
  </cdr:relSizeAnchor>
  <cdr:relSizeAnchor xmlns:cdr="http://schemas.openxmlformats.org/drawingml/2006/chartDrawing">
    <cdr:from>
      <cdr:x>0.13472</cdr:x>
      <cdr:y>0.1444</cdr:y>
    </cdr:from>
    <cdr:to>
      <cdr:x>0.25907</cdr:x>
      <cdr:y>0.35129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0600" y="638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 b="1"/>
            <a:t>الكمية</a:t>
          </a:r>
          <a:r>
            <a:rPr lang="ar-IQ" sz="110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0.46885</cdr:x>
      <cdr:y>0.12365</cdr:y>
    </cdr:from>
    <cdr:to>
      <cdr:x>0.59434</cdr:x>
      <cdr:y>0.19051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416300" y="546100"/>
          <a:ext cx="914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  <cdr:relSizeAnchor xmlns:cdr="http://schemas.openxmlformats.org/drawingml/2006/chartDrawing">
    <cdr:from>
      <cdr:x>0.08833</cdr:x>
      <cdr:y>0.04817</cdr:y>
    </cdr:from>
    <cdr:to>
      <cdr:x>0.94475</cdr:x>
      <cdr:y>0.19267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5130" y="209265"/>
          <a:ext cx="6254764" cy="627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pPr algn="ctr" rtl="1"/>
          <a:r>
            <a:rPr lang="ar-IQ" sz="1400" b="1"/>
            <a:t>شكل (1)</a:t>
          </a:r>
          <a:endParaRPr lang="ar-IQ" sz="1200" b="1"/>
        </a:p>
        <a:p xmlns:a="http://schemas.openxmlformats.org/drawingml/2006/main">
          <a:pPr algn="ctr" rtl="1"/>
          <a:r>
            <a:rPr lang="ar-IQ" sz="1400" b="1"/>
            <a:t>الكلفة</a:t>
          </a:r>
          <a:r>
            <a:rPr lang="ar-IQ" sz="1400" b="1" baseline="0"/>
            <a:t> الكلية وقيمة المواد الانشاية وأجور العاملين لابنية القطاع الخاص للسنوات (2009 - 2021) </a:t>
          </a:r>
          <a:endParaRPr lang="ar-IQ" sz="1400" b="1"/>
        </a:p>
      </cdr:txBody>
    </cdr:sp>
  </cdr:relSizeAnchor>
  <cdr:relSizeAnchor xmlns:cdr="http://schemas.openxmlformats.org/drawingml/2006/chartDrawing">
    <cdr:from>
      <cdr:x>0.41003</cdr:x>
      <cdr:y>0.0592</cdr:y>
    </cdr:from>
    <cdr:to>
      <cdr:x>0.48538</cdr:x>
      <cdr:y>0.11036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2994630" y="257174"/>
          <a:ext cx="550334" cy="222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ar-IQ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114300</xdr:rowOff>
    </xdr:from>
    <xdr:to>
      <xdr:col>12</xdr:col>
      <xdr:colOff>523875</xdr:colOff>
      <xdr:row>30</xdr:row>
      <xdr:rowOff>47625</xdr:rowOff>
    </xdr:to>
    <xdr:graphicFrame macro="">
      <xdr:nvGraphicFramePr>
        <xdr:cNvPr id="15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203201</xdr:colOff>
      <xdr:row>1</xdr:row>
      <xdr:rowOff>28576</xdr:rowOff>
    </xdr:from>
    <xdr:to>
      <xdr:col>12</xdr:col>
      <xdr:colOff>266701</xdr:colOff>
      <xdr:row>30</xdr:row>
      <xdr:rowOff>95250</xdr:rowOff>
    </xdr:to>
    <xdr:graphicFrame macro="">
      <xdr:nvGraphicFramePr>
        <xdr:cNvPr id="17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0.87952</cdr:x>
      <cdr:y>0.79582</cdr:y>
    </cdr:from>
    <cdr:to>
      <cdr:x>0.94293</cdr:x>
      <cdr:y>0.83897</cdr:y>
    </cdr:to>
    <cdr:sp macro="" textlink="">
      <cdr:nvSpPr>
        <cdr:cNvPr id="2" name="TextBox 1"/>
        <cdr:cNvSpPr txBox="1"/>
      </cdr:nvSpPr>
      <cdr:spPr>
        <a:xfrm xmlns:a="http://schemas.openxmlformats.org/drawingml/2006/main" rot="10800000" flipV="1">
          <a:off x="6414306" y="3790092"/>
          <a:ext cx="462448" cy="205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r>
            <a:rPr lang="ar-IQ" sz="1100" b="1"/>
            <a:t>المحافظات</a:t>
          </a:r>
        </a:p>
      </cdr:txBody>
    </cdr:sp>
  </cdr:relSizeAnchor>
  <cdr:relSizeAnchor xmlns:cdr="http://schemas.openxmlformats.org/drawingml/2006/chartDrawing">
    <cdr:from>
      <cdr:x>0.13028</cdr:x>
      <cdr:y>0.1222</cdr:y>
    </cdr:from>
    <cdr:to>
      <cdr:x>0.24296</cdr:x>
      <cdr:y>0.28744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57275" y="676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endParaRPr lang="ar-IQ" sz="1100"/>
        </a:p>
      </cdr:txBody>
    </cdr:sp>
  </cdr:relSizeAnchor>
  <cdr:relSizeAnchor xmlns:cdr="http://schemas.openxmlformats.org/drawingml/2006/chartDrawing">
    <cdr:from>
      <cdr:x>0.07519</cdr:x>
      <cdr:y>0.19277</cdr:y>
    </cdr:from>
    <cdr:to>
      <cdr:x>0.12559</cdr:x>
      <cdr:y>0.24441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93725" y="1066799"/>
          <a:ext cx="397961" cy="285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/>
        <a:p xmlns:a="http://schemas.openxmlformats.org/drawingml/2006/main">
          <a:r>
            <a:rPr lang="ar-IQ" sz="1100" b="1"/>
            <a:t>العدد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</xdr:row>
      <xdr:rowOff>76200</xdr:rowOff>
    </xdr:from>
    <xdr:to>
      <xdr:col>12</xdr:col>
      <xdr:colOff>400051</xdr:colOff>
      <xdr:row>25</xdr:row>
      <xdr:rowOff>133350</xdr:rowOff>
    </xdr:to>
    <xdr:graphicFrame macro="">
      <xdr:nvGraphicFramePr>
        <xdr:cNvPr id="184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0.84945</cdr:x>
      <cdr:y>0.33073</cdr:y>
    </cdr:from>
    <cdr:to>
      <cdr:x>0.91298</cdr:x>
      <cdr:y>0.39063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57874" y="1209675"/>
          <a:ext cx="4381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0.8674</cdr:x>
      <cdr:y>0.38542</cdr:y>
    </cdr:from>
    <cdr:to>
      <cdr:x>1</cdr:x>
      <cdr:y>0.63542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162674" y="1409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1</xdr:row>
      <xdr:rowOff>9525</xdr:rowOff>
    </xdr:from>
    <xdr:to>
      <xdr:col>14</xdr:col>
      <xdr:colOff>323850</xdr:colOff>
      <xdr:row>29</xdr:row>
      <xdr:rowOff>152401</xdr:rowOff>
    </xdr:to>
    <xdr:graphicFrame macro="">
      <xdr:nvGraphicFramePr>
        <xdr:cNvPr id="19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161924</xdr:rowOff>
    </xdr:from>
    <xdr:to>
      <xdr:col>12</xdr:col>
      <xdr:colOff>428626</xdr:colOff>
      <xdr:row>31</xdr:row>
      <xdr:rowOff>85724</xdr:rowOff>
    </xdr:to>
    <xdr:graphicFrame macro="">
      <xdr:nvGraphicFramePr>
        <xdr:cNvPr id="20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rightToLeft="1" zoomScaleNormal="100" workbookViewId="0">
      <selection activeCell="G12" sqref="G12"/>
    </sheetView>
  </sheetViews>
  <sheetFormatPr defaultRowHeight="12.75" x14ac:dyDescent="0.2"/>
  <cols>
    <col min="1" max="1" width="8" bestFit="1" customWidth="1"/>
    <col min="2" max="2" width="13.140625" bestFit="1" customWidth="1"/>
    <col min="3" max="3" width="20.42578125" bestFit="1" customWidth="1"/>
    <col min="4" max="4" width="18.5703125" bestFit="1" customWidth="1"/>
    <col min="5" max="5" width="12.28515625" bestFit="1" customWidth="1"/>
    <col min="6" max="6" width="15.7109375" bestFit="1" customWidth="1"/>
    <col min="7" max="7" width="23" bestFit="1" customWidth="1"/>
  </cols>
  <sheetData>
    <row r="1" spans="1:7" ht="15" x14ac:dyDescent="0.25">
      <c r="A1" s="904" t="s">
        <v>481</v>
      </c>
      <c r="B1" s="904"/>
      <c r="C1" s="904"/>
      <c r="D1" s="904"/>
      <c r="E1" s="904"/>
      <c r="F1" s="904"/>
      <c r="G1" s="904"/>
    </row>
    <row r="2" spans="1:7" ht="15" x14ac:dyDescent="0.25">
      <c r="A2" s="905" t="s">
        <v>474</v>
      </c>
      <c r="B2" s="905"/>
      <c r="C2" s="905"/>
      <c r="D2" s="905"/>
      <c r="E2" s="905"/>
      <c r="F2" s="905"/>
      <c r="G2" s="905"/>
    </row>
    <row r="3" spans="1:7" ht="15" x14ac:dyDescent="0.25">
      <c r="A3" s="21" t="s">
        <v>347</v>
      </c>
      <c r="B3" s="64"/>
      <c r="C3" s="64"/>
      <c r="D3" s="64"/>
      <c r="E3" s="64"/>
      <c r="F3" s="64"/>
      <c r="G3" s="888" t="s">
        <v>195</v>
      </c>
    </row>
    <row r="4" spans="1:7" ht="15" x14ac:dyDescent="0.2">
      <c r="A4" s="141"/>
      <c r="B4" s="906" t="s">
        <v>413</v>
      </c>
      <c r="C4" s="907" t="s">
        <v>473</v>
      </c>
      <c r="D4" s="907" t="s">
        <v>392</v>
      </c>
      <c r="E4" s="907" t="s">
        <v>361</v>
      </c>
      <c r="F4" s="906" t="s">
        <v>393</v>
      </c>
      <c r="G4" s="907" t="s">
        <v>484</v>
      </c>
    </row>
    <row r="5" spans="1:7" ht="15" x14ac:dyDescent="0.2">
      <c r="A5" s="159"/>
      <c r="B5" s="906"/>
      <c r="C5" s="907"/>
      <c r="D5" s="907"/>
      <c r="E5" s="907"/>
      <c r="F5" s="906"/>
      <c r="G5" s="907"/>
    </row>
    <row r="6" spans="1:7" ht="45" x14ac:dyDescent="0.2">
      <c r="A6" s="160" t="s">
        <v>394</v>
      </c>
      <c r="B6" s="10" t="s">
        <v>321</v>
      </c>
      <c r="C6" s="11" t="s">
        <v>297</v>
      </c>
      <c r="D6" s="11" t="s">
        <v>299</v>
      </c>
      <c r="E6" s="11" t="s">
        <v>296</v>
      </c>
      <c r="F6" s="11" t="s">
        <v>295</v>
      </c>
      <c r="G6" s="12" t="s">
        <v>298</v>
      </c>
    </row>
    <row r="7" spans="1:7" ht="15.75" thickBot="1" x14ac:dyDescent="0.25">
      <c r="A7" s="844" t="s">
        <v>318</v>
      </c>
      <c r="B7" s="845" t="s">
        <v>259</v>
      </c>
      <c r="C7" s="845" t="s">
        <v>259</v>
      </c>
      <c r="D7" s="845" t="s">
        <v>259</v>
      </c>
      <c r="E7" s="845" t="s">
        <v>479</v>
      </c>
      <c r="F7" s="845" t="s">
        <v>320</v>
      </c>
      <c r="G7" s="845" t="s">
        <v>194</v>
      </c>
    </row>
    <row r="8" spans="1:7" ht="15" x14ac:dyDescent="0.25">
      <c r="A8" s="543">
        <v>2009</v>
      </c>
      <c r="B8" s="209">
        <v>1392693</v>
      </c>
      <c r="C8" s="209">
        <v>1059909</v>
      </c>
      <c r="D8" s="209">
        <v>332783</v>
      </c>
      <c r="E8" s="209">
        <v>38227</v>
      </c>
      <c r="F8" s="209">
        <v>12200</v>
      </c>
      <c r="G8" s="209">
        <v>19</v>
      </c>
    </row>
    <row r="9" spans="1:7" ht="15" x14ac:dyDescent="0.25">
      <c r="A9" s="265">
        <v>2010</v>
      </c>
      <c r="B9" s="368">
        <v>1968163</v>
      </c>
      <c r="C9" s="368">
        <v>1486827</v>
      </c>
      <c r="D9" s="368">
        <v>481335</v>
      </c>
      <c r="E9" s="368">
        <v>36346</v>
      </c>
      <c r="F9" s="368">
        <v>12789</v>
      </c>
      <c r="G9" s="368">
        <v>17</v>
      </c>
    </row>
    <row r="10" spans="1:7" ht="15" x14ac:dyDescent="0.25">
      <c r="A10" s="543">
        <v>2011</v>
      </c>
      <c r="B10" s="209">
        <v>2150495</v>
      </c>
      <c r="C10" s="209">
        <v>1583820</v>
      </c>
      <c r="D10" s="209">
        <v>566675</v>
      </c>
      <c r="E10" s="209">
        <v>48214</v>
      </c>
      <c r="F10" s="209">
        <v>14852</v>
      </c>
      <c r="G10" s="209">
        <v>10</v>
      </c>
    </row>
    <row r="11" spans="1:7" ht="15" x14ac:dyDescent="0.25">
      <c r="A11" s="265">
        <v>2012</v>
      </c>
      <c r="B11" s="368">
        <v>4421670</v>
      </c>
      <c r="C11" s="368">
        <v>3622019</v>
      </c>
      <c r="D11" s="368">
        <v>661140</v>
      </c>
      <c r="E11" s="368">
        <v>66391</v>
      </c>
      <c r="F11" s="368">
        <v>21828</v>
      </c>
      <c r="G11" s="368">
        <v>11</v>
      </c>
    </row>
    <row r="12" spans="1:7" ht="15" x14ac:dyDescent="0.25">
      <c r="A12" s="543">
        <v>2013</v>
      </c>
      <c r="B12" s="209">
        <v>7158371</v>
      </c>
      <c r="C12" s="209">
        <v>6603278</v>
      </c>
      <c r="D12" s="209">
        <v>555092</v>
      </c>
      <c r="E12" s="209">
        <v>61558</v>
      </c>
      <c r="F12" s="209">
        <v>15388</v>
      </c>
      <c r="G12" s="209">
        <v>13</v>
      </c>
    </row>
    <row r="13" spans="1:7" ht="15" x14ac:dyDescent="0.2">
      <c r="A13" s="266">
        <v>2014</v>
      </c>
      <c r="B13" s="368">
        <v>3320102</v>
      </c>
      <c r="C13" s="368">
        <v>2873631</v>
      </c>
      <c r="D13" s="368">
        <v>446471</v>
      </c>
      <c r="E13" s="368">
        <v>36291</v>
      </c>
      <c r="F13" s="368">
        <v>11580</v>
      </c>
      <c r="G13" s="368">
        <v>8</v>
      </c>
    </row>
    <row r="14" spans="1:7" ht="15" x14ac:dyDescent="0.25">
      <c r="A14" s="8">
        <v>2015</v>
      </c>
      <c r="B14" s="522">
        <v>1932360</v>
      </c>
      <c r="C14" s="522">
        <v>1231567</v>
      </c>
      <c r="D14" s="209">
        <v>700793</v>
      </c>
      <c r="E14" s="209">
        <v>36655</v>
      </c>
      <c r="F14" s="209">
        <v>10886</v>
      </c>
      <c r="G14" s="209">
        <v>4</v>
      </c>
    </row>
    <row r="15" spans="1:7" ht="15" x14ac:dyDescent="0.25">
      <c r="A15" s="267">
        <v>2016</v>
      </c>
      <c r="B15" s="370">
        <v>1962888</v>
      </c>
      <c r="C15" s="370">
        <v>1297872</v>
      </c>
      <c r="D15" s="368">
        <v>659555</v>
      </c>
      <c r="E15" s="368">
        <v>37973</v>
      </c>
      <c r="F15" s="368">
        <v>9369</v>
      </c>
      <c r="G15" s="368">
        <v>11</v>
      </c>
    </row>
    <row r="16" spans="1:7" ht="15" x14ac:dyDescent="0.25">
      <c r="A16" s="8">
        <v>2017</v>
      </c>
      <c r="B16" s="522">
        <v>1479021</v>
      </c>
      <c r="C16" s="522">
        <v>819485</v>
      </c>
      <c r="D16" s="522">
        <v>659555</v>
      </c>
      <c r="E16" s="522">
        <v>41885</v>
      </c>
      <c r="F16" s="522">
        <v>8836</v>
      </c>
      <c r="G16" s="544">
        <v>2</v>
      </c>
    </row>
    <row r="17" spans="1:7" ht="15" x14ac:dyDescent="0.25">
      <c r="A17" s="267">
        <v>2018</v>
      </c>
      <c r="B17" s="370">
        <v>1398142</v>
      </c>
      <c r="C17" s="370">
        <v>901626</v>
      </c>
      <c r="D17" s="370">
        <v>496515</v>
      </c>
      <c r="E17" s="370">
        <v>36379</v>
      </c>
      <c r="F17" s="370">
        <v>7324</v>
      </c>
      <c r="G17" s="369">
        <v>6</v>
      </c>
    </row>
    <row r="18" spans="1:7" ht="15" x14ac:dyDescent="0.25">
      <c r="A18" s="8">
        <v>2019</v>
      </c>
      <c r="B18" s="522">
        <v>1162220</v>
      </c>
      <c r="C18" s="522">
        <v>556023</v>
      </c>
      <c r="D18" s="522">
        <v>606196</v>
      </c>
      <c r="E18" s="522">
        <v>35966</v>
      </c>
      <c r="F18" s="522">
        <v>12038.66</v>
      </c>
      <c r="G18" s="544">
        <v>10.84</v>
      </c>
    </row>
    <row r="19" spans="1:7" ht="15" x14ac:dyDescent="0.25">
      <c r="A19" s="267">
        <v>2020</v>
      </c>
      <c r="B19" s="641">
        <v>949191</v>
      </c>
      <c r="C19" s="641">
        <v>403887</v>
      </c>
      <c r="D19" s="641">
        <v>545304</v>
      </c>
      <c r="E19" s="641">
        <v>29355</v>
      </c>
      <c r="F19" s="641">
        <v>7959</v>
      </c>
      <c r="G19" s="884">
        <v>6</v>
      </c>
    </row>
    <row r="20" spans="1:7" ht="15" x14ac:dyDescent="0.25">
      <c r="A20" s="8">
        <v>2021</v>
      </c>
      <c r="B20" s="522">
        <f>D20+C20</f>
        <v>1852178</v>
      </c>
      <c r="C20" s="522">
        <v>914312</v>
      </c>
      <c r="D20" s="522">
        <v>937866</v>
      </c>
      <c r="E20" s="522">
        <v>51477</v>
      </c>
      <c r="F20" s="522">
        <v>16888</v>
      </c>
      <c r="G20" s="522">
        <v>16</v>
      </c>
    </row>
  </sheetData>
  <mergeCells count="8">
    <mergeCell ref="A1:G1"/>
    <mergeCell ref="A2:G2"/>
    <mergeCell ref="B4:B5"/>
    <mergeCell ref="C4:C5"/>
    <mergeCell ref="D4:D5"/>
    <mergeCell ref="E4:E5"/>
    <mergeCell ref="F4:F5"/>
    <mergeCell ref="G4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23"/>
  <sheetViews>
    <sheetView rightToLeft="1" view="pageBreakPreview" topLeftCell="B1" zoomScaleNormal="100" zoomScaleSheetLayoutView="100" workbookViewId="0">
      <selection activeCell="G12" sqref="G12"/>
    </sheetView>
  </sheetViews>
  <sheetFormatPr defaultRowHeight="12.75" x14ac:dyDescent="0.2"/>
  <cols>
    <col min="1" max="1" width="1.85546875" hidden="1" customWidth="1"/>
    <col min="2" max="2" width="8.5703125" customWidth="1"/>
    <col min="3" max="3" width="11.7109375" customWidth="1"/>
    <col min="4" max="4" width="11.42578125" style="6" customWidth="1"/>
    <col min="5" max="5" width="15" style="280" customWidth="1"/>
    <col min="6" max="6" width="13.140625" bestFit="1" customWidth="1"/>
    <col min="7" max="7" width="14.7109375" bestFit="1" customWidth="1"/>
    <col min="8" max="8" width="10.140625" bestFit="1" customWidth="1"/>
    <col min="9" max="9" width="15.5703125" customWidth="1"/>
    <col min="10" max="10" width="7.140625" customWidth="1"/>
  </cols>
  <sheetData>
    <row r="1" spans="1:10" s="6" customFormat="1" ht="15.75" customHeight="1" x14ac:dyDescent="0.2">
      <c r="E1" s="280"/>
    </row>
    <row r="2" spans="1:10" ht="21.75" customHeight="1" x14ac:dyDescent="0.25">
      <c r="A2" s="17"/>
      <c r="B2" s="909" t="s">
        <v>428</v>
      </c>
      <c r="C2" s="909"/>
      <c r="D2" s="909"/>
      <c r="E2" s="909"/>
      <c r="F2" s="909"/>
      <c r="G2" s="909"/>
      <c r="H2" s="909"/>
      <c r="I2" s="909"/>
    </row>
    <row r="3" spans="1:10" ht="22.5" customHeight="1" x14ac:dyDescent="0.25">
      <c r="A3" s="17"/>
      <c r="B3" s="931" t="s">
        <v>429</v>
      </c>
      <c r="C3" s="931"/>
      <c r="D3" s="931"/>
      <c r="E3" s="931"/>
      <c r="F3" s="931"/>
      <c r="G3" s="931"/>
      <c r="H3" s="931"/>
      <c r="I3" s="931"/>
    </row>
    <row r="4" spans="1:10" ht="18.75" customHeight="1" x14ac:dyDescent="0.25">
      <c r="A4" s="17"/>
      <c r="B4" s="931"/>
      <c r="C4" s="931"/>
      <c r="D4" s="931"/>
      <c r="E4" s="931"/>
      <c r="F4" s="931"/>
      <c r="G4" s="931"/>
      <c r="H4" s="931"/>
      <c r="I4" s="931"/>
    </row>
    <row r="5" spans="1:10" s="6" customFormat="1" ht="16.5" customHeight="1" x14ac:dyDescent="0.25">
      <c r="A5" s="17"/>
      <c r="B5" s="195"/>
      <c r="C5" s="195"/>
      <c r="D5" s="432"/>
      <c r="E5" s="278"/>
      <c r="F5" s="195"/>
      <c r="G5" s="195"/>
      <c r="H5" s="933" t="s">
        <v>395</v>
      </c>
      <c r="I5" s="933"/>
      <c r="J5" s="203"/>
    </row>
    <row r="6" spans="1:10" ht="15" customHeight="1" thickBot="1" x14ac:dyDescent="0.3">
      <c r="A6" s="17"/>
      <c r="B6" s="932" t="s">
        <v>372</v>
      </c>
      <c r="C6" s="932"/>
      <c r="D6" s="433"/>
      <c r="E6" s="46"/>
      <c r="F6" s="17"/>
      <c r="G6" s="925" t="s">
        <v>144</v>
      </c>
      <c r="H6" s="925"/>
      <c r="I6" s="46" t="s">
        <v>181</v>
      </c>
    </row>
    <row r="7" spans="1:10" ht="49.5" customHeight="1" x14ac:dyDescent="0.25">
      <c r="A7" s="17"/>
      <c r="B7" s="35"/>
      <c r="C7" s="58" t="s">
        <v>113</v>
      </c>
      <c r="D7" s="284" t="s">
        <v>368</v>
      </c>
      <c r="E7" s="271" t="s">
        <v>477</v>
      </c>
      <c r="F7" s="58" t="s">
        <v>114</v>
      </c>
      <c r="G7" s="58" t="s">
        <v>77</v>
      </c>
      <c r="H7" s="451" t="s">
        <v>124</v>
      </c>
      <c r="I7" s="35"/>
    </row>
    <row r="8" spans="1:10" ht="30.75" customHeight="1" x14ac:dyDescent="0.25">
      <c r="A8" s="38"/>
      <c r="B8" s="17"/>
      <c r="C8" s="283" t="s">
        <v>280</v>
      </c>
      <c r="D8" s="283"/>
      <c r="E8" s="277"/>
      <c r="F8" s="283" t="s">
        <v>138</v>
      </c>
      <c r="G8" s="43" t="s">
        <v>137</v>
      </c>
      <c r="H8" s="452" t="s">
        <v>134</v>
      </c>
      <c r="I8" s="17"/>
    </row>
    <row r="9" spans="1:10" ht="24" customHeight="1" thickBot="1" x14ac:dyDescent="0.25">
      <c r="A9" s="930" t="s">
        <v>53</v>
      </c>
      <c r="B9" s="930"/>
      <c r="C9" s="52" t="s">
        <v>128</v>
      </c>
      <c r="D9" s="434" t="s">
        <v>371</v>
      </c>
      <c r="E9" s="455" t="s">
        <v>371</v>
      </c>
      <c r="F9" s="52" t="s">
        <v>127</v>
      </c>
      <c r="G9" s="52" t="s">
        <v>127</v>
      </c>
      <c r="H9" s="52"/>
      <c r="I9" s="55" t="s">
        <v>26</v>
      </c>
    </row>
    <row r="10" spans="1:10" s="268" customFormat="1" ht="15" customHeight="1" thickTop="1" x14ac:dyDescent="0.25">
      <c r="A10" s="267"/>
      <c r="B10" s="653" t="s">
        <v>337</v>
      </c>
      <c r="C10" s="73">
        <v>2</v>
      </c>
      <c r="D10" s="73">
        <v>1</v>
      </c>
      <c r="E10" s="73">
        <v>1</v>
      </c>
      <c r="F10" s="73">
        <v>2730</v>
      </c>
      <c r="G10" s="73">
        <v>898</v>
      </c>
      <c r="H10" s="71">
        <v>296757</v>
      </c>
      <c r="I10" s="71" t="s">
        <v>338</v>
      </c>
    </row>
    <row r="11" spans="1:10" s="268" customFormat="1" ht="15" customHeight="1" x14ac:dyDescent="0.25">
      <c r="A11" s="267"/>
      <c r="B11" s="359" t="s">
        <v>4</v>
      </c>
      <c r="C11" s="360">
        <v>1</v>
      </c>
      <c r="D11" s="360">
        <v>0</v>
      </c>
      <c r="E11" s="360">
        <v>1</v>
      </c>
      <c r="F11" s="360">
        <v>1116</v>
      </c>
      <c r="G11" s="360">
        <v>1790</v>
      </c>
      <c r="H11" s="361">
        <v>802610</v>
      </c>
      <c r="I11" s="50" t="s">
        <v>16</v>
      </c>
    </row>
    <row r="12" spans="1:10" s="268" customFormat="1" ht="15" x14ac:dyDescent="0.25">
      <c r="A12" s="267"/>
      <c r="B12" s="443" t="s">
        <v>5</v>
      </c>
      <c r="C12" s="73">
        <v>1</v>
      </c>
      <c r="D12" s="73">
        <v>0</v>
      </c>
      <c r="E12" s="73">
        <v>1</v>
      </c>
      <c r="F12" s="73">
        <v>198</v>
      </c>
      <c r="G12" s="73">
        <v>99</v>
      </c>
      <c r="H12" s="71">
        <v>34650</v>
      </c>
      <c r="I12" s="158" t="s">
        <v>23</v>
      </c>
    </row>
    <row r="13" spans="1:10" s="268" customFormat="1" ht="15" customHeight="1" x14ac:dyDescent="0.25">
      <c r="A13" s="267"/>
      <c r="B13" s="359" t="s">
        <v>6</v>
      </c>
      <c r="C13" s="360">
        <v>2</v>
      </c>
      <c r="D13" s="360">
        <v>1</v>
      </c>
      <c r="E13" s="360">
        <v>1</v>
      </c>
      <c r="F13" s="360">
        <v>3173</v>
      </c>
      <c r="G13" s="360">
        <v>2252</v>
      </c>
      <c r="H13" s="361">
        <v>788232</v>
      </c>
      <c r="I13" s="799" t="s">
        <v>24</v>
      </c>
    </row>
    <row r="14" spans="1:10" s="268" customFormat="1" ht="15" customHeight="1" x14ac:dyDescent="0.25">
      <c r="A14" s="267"/>
      <c r="B14" s="443" t="s">
        <v>7</v>
      </c>
      <c r="C14" s="73">
        <v>1</v>
      </c>
      <c r="D14" s="73">
        <v>1</v>
      </c>
      <c r="E14" s="73">
        <v>0</v>
      </c>
      <c r="F14" s="73">
        <v>154</v>
      </c>
      <c r="G14" s="73">
        <v>152</v>
      </c>
      <c r="H14" s="71">
        <v>46696.5</v>
      </c>
      <c r="I14" s="158" t="s">
        <v>17</v>
      </c>
    </row>
    <row r="15" spans="1:10" s="268" customFormat="1" ht="15" customHeight="1" x14ac:dyDescent="0.25">
      <c r="A15" s="267"/>
      <c r="B15" s="359" t="s">
        <v>8</v>
      </c>
      <c r="C15" s="656">
        <v>1</v>
      </c>
      <c r="D15" s="656">
        <v>0</v>
      </c>
      <c r="E15" s="656">
        <v>1</v>
      </c>
      <c r="F15" s="838">
        <v>1517</v>
      </c>
      <c r="G15" s="838">
        <v>564</v>
      </c>
      <c r="H15" s="838">
        <v>215982</v>
      </c>
      <c r="I15" s="377" t="s">
        <v>18</v>
      </c>
    </row>
    <row r="16" spans="1:10" s="268" customFormat="1" ht="15.75" thickBot="1" x14ac:dyDescent="0.3">
      <c r="A16" s="267"/>
      <c r="B16" s="793" t="s">
        <v>13</v>
      </c>
      <c r="C16" s="25">
        <v>1</v>
      </c>
      <c r="D16" s="25">
        <v>0</v>
      </c>
      <c r="E16" s="25">
        <v>1</v>
      </c>
      <c r="F16" s="771">
        <v>2344</v>
      </c>
      <c r="G16" s="771">
        <v>1383</v>
      </c>
      <c r="H16" s="771">
        <v>553152</v>
      </c>
      <c r="I16" s="9" t="s">
        <v>22</v>
      </c>
    </row>
    <row r="17" spans="1:9" s="268" customFormat="1" ht="24.95" customHeight="1" thickBot="1" x14ac:dyDescent="0.25">
      <c r="A17" s="380"/>
      <c r="B17" s="880" t="s">
        <v>0</v>
      </c>
      <c r="C17" s="382">
        <f>SUM(C10:C16)</f>
        <v>9</v>
      </c>
      <c r="D17" s="382">
        <f t="shared" ref="D17:H17" si="0">SUM(D10:D16)</f>
        <v>3</v>
      </c>
      <c r="E17" s="382">
        <f t="shared" si="0"/>
        <v>6</v>
      </c>
      <c r="F17" s="382">
        <f t="shared" si="0"/>
        <v>11232</v>
      </c>
      <c r="G17" s="382">
        <f t="shared" si="0"/>
        <v>7138</v>
      </c>
      <c r="H17" s="382">
        <f t="shared" si="0"/>
        <v>2738079.5</v>
      </c>
      <c r="I17" s="881" t="s">
        <v>1</v>
      </c>
    </row>
    <row r="18" spans="1:9" ht="13.5" thickTop="1" x14ac:dyDescent="0.2">
      <c r="B18" s="357" t="s">
        <v>399</v>
      </c>
      <c r="C18" s="357"/>
      <c r="D18" s="357"/>
      <c r="E18" s="357"/>
      <c r="F18" s="357"/>
      <c r="G18" s="357"/>
    </row>
    <row r="19" spans="1:9" ht="14.25" customHeight="1" x14ac:dyDescent="0.2">
      <c r="B19" s="928"/>
      <c r="C19" s="929"/>
      <c r="D19" s="929"/>
      <c r="E19" s="929"/>
      <c r="F19" s="929"/>
      <c r="G19" s="929"/>
      <c r="H19" s="929"/>
      <c r="I19" s="929"/>
    </row>
    <row r="20" spans="1:9" x14ac:dyDescent="0.2">
      <c r="B20" s="929"/>
      <c r="C20" s="929"/>
      <c r="D20" s="929"/>
      <c r="E20" s="929"/>
      <c r="F20" s="929"/>
      <c r="G20" s="929"/>
      <c r="H20" s="929"/>
      <c r="I20" s="929"/>
    </row>
    <row r="23" spans="1:9" x14ac:dyDescent="0.2">
      <c r="E23" s="882"/>
    </row>
  </sheetData>
  <mergeCells count="7">
    <mergeCell ref="B19:I20"/>
    <mergeCell ref="A9:B9"/>
    <mergeCell ref="B2:I2"/>
    <mergeCell ref="B3:I4"/>
    <mergeCell ref="B6:C6"/>
    <mergeCell ref="H5:I5"/>
    <mergeCell ref="G6:H6"/>
  </mergeCells>
  <phoneticPr fontId="3" type="noConversion"/>
  <printOptions horizontalCentered="1" verticalCentered="1"/>
  <pageMargins left="1.01" right="1.29" top="1.36" bottom="1.81" header="0.2" footer="0.78"/>
  <pageSetup scale="11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rightToLeft="1" zoomScaleNormal="100" zoomScaleSheetLayoutView="100" workbookViewId="0">
      <selection activeCell="E29" sqref="E29"/>
    </sheetView>
  </sheetViews>
  <sheetFormatPr defaultRowHeight="12.75" x14ac:dyDescent="0.2"/>
  <cols>
    <col min="1" max="1" width="14.42578125" customWidth="1"/>
    <col min="2" max="2" width="18" customWidth="1"/>
    <col min="3" max="3" width="15.85546875" customWidth="1"/>
    <col min="4" max="4" width="19.140625" customWidth="1"/>
    <col min="5" max="5" width="17.28515625" customWidth="1"/>
    <col min="6" max="6" width="17" customWidth="1"/>
  </cols>
  <sheetData>
    <row r="2" spans="1:6" ht="28.5" customHeight="1" x14ac:dyDescent="0.2">
      <c r="A2" s="934" t="s">
        <v>488</v>
      </c>
      <c r="B2" s="934"/>
      <c r="C2" s="934"/>
      <c r="D2" s="934"/>
      <c r="E2" s="934"/>
      <c r="F2" s="934"/>
    </row>
    <row r="3" spans="1:6" x14ac:dyDescent="0.2">
      <c r="A3" s="935" t="s">
        <v>430</v>
      </c>
      <c r="B3" s="935"/>
      <c r="C3" s="935"/>
      <c r="D3" s="935"/>
      <c r="E3" s="935"/>
      <c r="F3" s="935"/>
    </row>
    <row r="4" spans="1:6" ht="22.5" customHeight="1" x14ac:dyDescent="0.2">
      <c r="A4" s="935"/>
      <c r="B4" s="935"/>
      <c r="C4" s="935"/>
      <c r="D4" s="935"/>
      <c r="E4" s="935"/>
      <c r="F4" s="935"/>
    </row>
    <row r="5" spans="1:6" ht="15" x14ac:dyDescent="0.25">
      <c r="A5" s="708"/>
      <c r="B5" s="708"/>
      <c r="C5" s="709"/>
      <c r="D5" s="708"/>
      <c r="E5" s="936" t="s">
        <v>200</v>
      </c>
      <c r="F5" s="936"/>
    </row>
    <row r="6" spans="1:6" ht="15.75" thickBot="1" x14ac:dyDescent="0.25">
      <c r="A6" s="937" t="s">
        <v>487</v>
      </c>
      <c r="B6" s="937"/>
      <c r="C6" s="710"/>
      <c r="D6" s="1040" t="s">
        <v>346</v>
      </c>
      <c r="E6" s="1040"/>
      <c r="F6" s="710" t="s">
        <v>354</v>
      </c>
    </row>
    <row r="7" spans="1:6" ht="30" x14ac:dyDescent="0.25">
      <c r="A7" s="711"/>
      <c r="B7" s="712" t="s">
        <v>468</v>
      </c>
      <c r="C7" s="712" t="s">
        <v>478</v>
      </c>
      <c r="D7" s="712" t="s">
        <v>77</v>
      </c>
      <c r="E7" s="712" t="s">
        <v>124</v>
      </c>
      <c r="F7" s="711"/>
    </row>
    <row r="8" spans="1:6" ht="15" x14ac:dyDescent="0.25">
      <c r="A8" s="713"/>
      <c r="B8" s="1041" t="s">
        <v>280</v>
      </c>
      <c r="C8" s="1041"/>
      <c r="D8" s="1041" t="s">
        <v>137</v>
      </c>
      <c r="E8" s="1041" t="s">
        <v>134</v>
      </c>
      <c r="F8" s="713"/>
    </row>
    <row r="9" spans="1:6" ht="15.75" thickBot="1" x14ac:dyDescent="0.25">
      <c r="A9" s="714" t="s">
        <v>53</v>
      </c>
      <c r="B9" s="714" t="s">
        <v>128</v>
      </c>
      <c r="C9" s="715"/>
      <c r="D9" s="714" t="s">
        <v>127</v>
      </c>
      <c r="E9" s="714"/>
      <c r="F9" s="715" t="s">
        <v>26</v>
      </c>
    </row>
    <row r="10" spans="1:6" s="268" customFormat="1" ht="16.5" thickTop="1" thickBot="1" x14ac:dyDescent="0.3">
      <c r="A10" s="716" t="s">
        <v>337</v>
      </c>
      <c r="B10" s="717">
        <v>1</v>
      </c>
      <c r="C10" s="717">
        <v>0</v>
      </c>
      <c r="D10" s="717">
        <v>15</v>
      </c>
      <c r="E10" s="718">
        <v>6020</v>
      </c>
      <c r="F10" s="9" t="s">
        <v>338</v>
      </c>
    </row>
    <row r="11" spans="1:6" s="268" customFormat="1" ht="16.5" thickBot="1" x14ac:dyDescent="0.25">
      <c r="A11" s="811" t="s">
        <v>0</v>
      </c>
      <c r="B11" s="808">
        <v>1</v>
      </c>
      <c r="C11" s="808">
        <v>0</v>
      </c>
      <c r="D11" s="809">
        <v>15</v>
      </c>
      <c r="E11" s="809">
        <v>6020</v>
      </c>
      <c r="F11" s="810" t="s">
        <v>1</v>
      </c>
    </row>
    <row r="12" spans="1:6" x14ac:dyDescent="0.2">
      <c r="A12" s="13" t="s">
        <v>431</v>
      </c>
      <c r="B12" s="13"/>
      <c r="C12" s="13"/>
      <c r="D12" s="13"/>
      <c r="E12" s="161"/>
    </row>
    <row r="16" spans="1:6" x14ac:dyDescent="0.2">
      <c r="A16" s="6"/>
      <c r="B16" s="6"/>
      <c r="C16" s="6"/>
      <c r="D16" s="6"/>
      <c r="E16" s="6"/>
      <c r="F16" s="6"/>
    </row>
    <row r="17" spans="1:6" x14ac:dyDescent="0.2">
      <c r="A17" s="6"/>
      <c r="B17" s="6"/>
      <c r="C17" s="6"/>
      <c r="D17" s="6"/>
      <c r="E17" s="6"/>
      <c r="F17" s="6"/>
    </row>
  </sheetData>
  <mergeCells count="5">
    <mergeCell ref="A2:F2"/>
    <mergeCell ref="A3:F4"/>
    <mergeCell ref="E5:F5"/>
    <mergeCell ref="A6:B6"/>
    <mergeCell ref="D6:E6"/>
  </mergeCells>
  <pageMargins left="1.01" right="1.38" top="1.76" bottom="1.81" header="0.2" footer="0.78"/>
  <pageSetup scale="110" orientation="landscape" r:id="rId1"/>
  <headerFooter alignWithMargins="0"/>
  <colBreaks count="1" manualBreakCount="1">
    <brk id="7" max="2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</sheetPr>
  <dimension ref="A1:M27"/>
  <sheetViews>
    <sheetView rightToLeft="1" zoomScaleNormal="100" zoomScaleSheetLayoutView="100" workbookViewId="0">
      <selection activeCell="F29" sqref="F29"/>
    </sheetView>
  </sheetViews>
  <sheetFormatPr defaultRowHeight="12.75" x14ac:dyDescent="0.2"/>
  <cols>
    <col min="1" max="1" width="11.140625" style="6" customWidth="1"/>
    <col min="2" max="2" width="9.140625" style="6" customWidth="1"/>
    <col min="3" max="3" width="12.7109375" style="6" customWidth="1"/>
    <col min="4" max="4" width="12.85546875" style="6" customWidth="1"/>
    <col min="5" max="5" width="13.28515625" style="6" customWidth="1"/>
    <col min="6" max="6" width="16.42578125" style="6" customWidth="1"/>
    <col min="7" max="7" width="15.140625" style="6" customWidth="1"/>
    <col min="8" max="8" width="15.5703125" style="6" customWidth="1"/>
    <col min="9" max="9" width="2.85546875" style="6" hidden="1" customWidth="1"/>
  </cols>
  <sheetData>
    <row r="1" spans="1:13" ht="30.75" customHeight="1" x14ac:dyDescent="0.2">
      <c r="A1" s="909" t="s">
        <v>432</v>
      </c>
      <c r="B1" s="909"/>
      <c r="C1" s="909"/>
      <c r="D1" s="909"/>
      <c r="E1" s="909"/>
      <c r="F1" s="909"/>
      <c r="G1" s="909"/>
      <c r="H1" s="15"/>
    </row>
    <row r="2" spans="1:13" ht="15" customHeight="1" x14ac:dyDescent="0.2">
      <c r="A2" s="918" t="s">
        <v>433</v>
      </c>
      <c r="B2" s="918"/>
      <c r="C2" s="918"/>
      <c r="D2" s="918"/>
      <c r="E2" s="918"/>
      <c r="F2" s="918"/>
      <c r="G2" s="918"/>
      <c r="H2" s="918"/>
    </row>
    <row r="3" spans="1:13" x14ac:dyDescent="0.2">
      <c r="A3" s="918"/>
      <c r="B3" s="918"/>
      <c r="C3" s="918"/>
      <c r="D3" s="918"/>
      <c r="E3" s="918"/>
      <c r="F3" s="918"/>
      <c r="G3" s="918"/>
      <c r="H3" s="918"/>
    </row>
    <row r="4" spans="1:13" s="6" customFormat="1" ht="15" x14ac:dyDescent="0.25">
      <c r="A4" s="573"/>
      <c r="B4" s="573"/>
      <c r="C4" s="573"/>
      <c r="D4" s="573"/>
      <c r="E4" s="573"/>
      <c r="F4" s="573"/>
      <c r="G4" s="573"/>
      <c r="H4" s="905" t="s">
        <v>395</v>
      </c>
      <c r="I4" s="905"/>
    </row>
    <row r="5" spans="1:13" ht="15.75" thickBot="1" x14ac:dyDescent="0.3">
      <c r="A5" s="56" t="s">
        <v>355</v>
      </c>
      <c r="B5" s="23" t="s">
        <v>145</v>
      </c>
      <c r="C5" s="23"/>
      <c r="D5" s="23"/>
      <c r="E5" s="60"/>
      <c r="F5" s="939" t="s">
        <v>149</v>
      </c>
      <c r="G5" s="939"/>
      <c r="H5" s="575" t="s">
        <v>116</v>
      </c>
    </row>
    <row r="6" spans="1:13" ht="45" x14ac:dyDescent="0.25">
      <c r="A6" s="39"/>
      <c r="B6" s="570" t="s">
        <v>102</v>
      </c>
      <c r="C6" s="571" t="s">
        <v>378</v>
      </c>
      <c r="D6" s="569" t="s">
        <v>382</v>
      </c>
      <c r="E6" s="569" t="s">
        <v>114</v>
      </c>
      <c r="F6" s="569" t="s">
        <v>115</v>
      </c>
      <c r="G6" s="569" t="s">
        <v>120</v>
      </c>
      <c r="H6" s="63"/>
    </row>
    <row r="7" spans="1:13" ht="30.75" customHeight="1" x14ac:dyDescent="0.25">
      <c r="A7" s="17"/>
      <c r="B7" s="283" t="s">
        <v>141</v>
      </c>
      <c r="C7" s="283" t="s">
        <v>339</v>
      </c>
      <c r="D7" s="572" t="s">
        <v>341</v>
      </c>
      <c r="E7" s="283" t="s">
        <v>138</v>
      </c>
      <c r="F7" s="283" t="s">
        <v>137</v>
      </c>
      <c r="G7" s="283" t="s">
        <v>142</v>
      </c>
      <c r="H7" s="17"/>
      <c r="M7" s="577"/>
    </row>
    <row r="8" spans="1:13" ht="17.25" customHeight="1" thickBot="1" x14ac:dyDescent="0.25">
      <c r="A8" s="576" t="s">
        <v>76</v>
      </c>
      <c r="B8" s="576" t="s">
        <v>128</v>
      </c>
      <c r="C8" s="576"/>
      <c r="D8" s="281" t="s">
        <v>340</v>
      </c>
      <c r="E8" s="576" t="s">
        <v>127</v>
      </c>
      <c r="F8" s="576" t="s">
        <v>127</v>
      </c>
      <c r="G8" s="576"/>
      <c r="H8" s="55" t="s">
        <v>26</v>
      </c>
    </row>
    <row r="9" spans="1:13" s="268" customFormat="1" ht="16.5" thickTop="1" x14ac:dyDescent="0.25">
      <c r="A9" s="438" t="s">
        <v>337</v>
      </c>
      <c r="B9" s="655">
        <v>2</v>
      </c>
      <c r="C9" s="655">
        <v>1</v>
      </c>
      <c r="D9" s="655">
        <v>1</v>
      </c>
      <c r="E9" s="836">
        <v>2466</v>
      </c>
      <c r="F9" s="836">
        <v>1697</v>
      </c>
      <c r="G9" s="435">
        <v>558032.5</v>
      </c>
      <c r="H9" s="366" t="s">
        <v>338</v>
      </c>
    </row>
    <row r="10" spans="1:13" s="268" customFormat="1" ht="15.75" x14ac:dyDescent="0.25">
      <c r="A10" s="437" t="s">
        <v>3</v>
      </c>
      <c r="B10" s="158">
        <v>1</v>
      </c>
      <c r="C10" s="158">
        <v>0</v>
      </c>
      <c r="D10" s="158">
        <v>3</v>
      </c>
      <c r="E10" s="771">
        <v>3023</v>
      </c>
      <c r="F10" s="771">
        <v>581</v>
      </c>
      <c r="G10" s="71">
        <v>148905</v>
      </c>
      <c r="H10" s="448" t="s">
        <v>15</v>
      </c>
    </row>
    <row r="11" spans="1:13" s="268" customFormat="1" ht="15.75" x14ac:dyDescent="0.25">
      <c r="A11" s="438" t="s">
        <v>327</v>
      </c>
      <c r="B11" s="435">
        <v>0</v>
      </c>
      <c r="C11" s="435">
        <v>0</v>
      </c>
      <c r="D11" s="435">
        <v>1</v>
      </c>
      <c r="E11" s="837">
        <v>320</v>
      </c>
      <c r="F11" s="837">
        <v>404</v>
      </c>
      <c r="G11" s="142">
        <v>122696</v>
      </c>
      <c r="H11" s="435" t="s">
        <v>323</v>
      </c>
    </row>
    <row r="12" spans="1:13" s="268" customFormat="1" ht="15.75" x14ac:dyDescent="0.25">
      <c r="A12" s="437" t="s">
        <v>4</v>
      </c>
      <c r="B12" s="158">
        <v>2</v>
      </c>
      <c r="C12" s="158">
        <v>0</v>
      </c>
      <c r="D12" s="158">
        <v>1</v>
      </c>
      <c r="E12" s="771">
        <v>1062</v>
      </c>
      <c r="F12" s="771">
        <v>822</v>
      </c>
      <c r="G12" s="71">
        <v>303780</v>
      </c>
      <c r="H12" s="448" t="s">
        <v>16</v>
      </c>
    </row>
    <row r="13" spans="1:13" s="268" customFormat="1" ht="15.75" x14ac:dyDescent="0.25">
      <c r="A13" s="857" t="s">
        <v>11</v>
      </c>
      <c r="B13" s="377">
        <v>0</v>
      </c>
      <c r="C13" s="377">
        <v>0</v>
      </c>
      <c r="D13" s="377">
        <v>1</v>
      </c>
      <c r="E13" s="838">
        <v>50</v>
      </c>
      <c r="F13" s="838">
        <v>50</v>
      </c>
      <c r="G13" s="361">
        <v>14800</v>
      </c>
      <c r="H13" s="366" t="s">
        <v>21</v>
      </c>
    </row>
    <row r="14" spans="1:13" s="268" customFormat="1" ht="15.75" x14ac:dyDescent="0.25">
      <c r="A14" s="437" t="s">
        <v>7</v>
      </c>
      <c r="B14" s="158">
        <v>1</v>
      </c>
      <c r="C14" s="158">
        <v>0</v>
      </c>
      <c r="D14" s="158">
        <v>2</v>
      </c>
      <c r="E14" s="771">
        <v>506</v>
      </c>
      <c r="F14" s="771">
        <v>252</v>
      </c>
      <c r="G14" s="71">
        <v>87237</v>
      </c>
      <c r="H14" s="158" t="s">
        <v>17</v>
      </c>
    </row>
    <row r="15" spans="1:13" s="268" customFormat="1" ht="15.75" x14ac:dyDescent="0.25">
      <c r="A15" s="438" t="s">
        <v>10</v>
      </c>
      <c r="B15" s="435">
        <v>1</v>
      </c>
      <c r="C15" s="435">
        <v>0</v>
      </c>
      <c r="D15" s="435">
        <v>1</v>
      </c>
      <c r="E15" s="837">
        <v>818</v>
      </c>
      <c r="F15" s="837">
        <v>802</v>
      </c>
      <c r="G15" s="142">
        <v>200540</v>
      </c>
      <c r="H15" s="435" t="s">
        <v>20</v>
      </c>
    </row>
    <row r="16" spans="1:13" s="268" customFormat="1" ht="14.1" customHeight="1" thickBot="1" x14ac:dyDescent="0.3">
      <c r="A16" s="437" t="s">
        <v>13</v>
      </c>
      <c r="B16" s="8">
        <v>1</v>
      </c>
      <c r="C16" s="8">
        <v>1</v>
      </c>
      <c r="D16" s="8">
        <v>1</v>
      </c>
      <c r="E16" s="861">
        <v>1284</v>
      </c>
      <c r="F16" s="861">
        <v>2115</v>
      </c>
      <c r="G16" s="862">
        <v>814936</v>
      </c>
      <c r="H16" s="437" t="s">
        <v>22</v>
      </c>
    </row>
    <row r="17" spans="1:8" s="140" customFormat="1" ht="18" customHeight="1" thickBot="1" x14ac:dyDescent="0.25">
      <c r="A17" s="177" t="s">
        <v>0</v>
      </c>
      <c r="B17" s="355">
        <f t="shared" ref="B17:G17" si="0">SUM(B9:B16)</f>
        <v>8</v>
      </c>
      <c r="C17" s="355">
        <f t="shared" si="0"/>
        <v>2</v>
      </c>
      <c r="D17" s="355">
        <f t="shared" si="0"/>
        <v>11</v>
      </c>
      <c r="E17" s="355">
        <f t="shared" si="0"/>
        <v>9529</v>
      </c>
      <c r="F17" s="355">
        <f t="shared" si="0"/>
        <v>6723</v>
      </c>
      <c r="G17" s="355">
        <f t="shared" si="0"/>
        <v>2250926.5</v>
      </c>
      <c r="H17" s="178" t="s">
        <v>1</v>
      </c>
    </row>
    <row r="18" spans="1:8" ht="13.5" thickTop="1" x14ac:dyDescent="0.2">
      <c r="A18" s="940" t="s">
        <v>434</v>
      </c>
      <c r="B18" s="940"/>
      <c r="C18" s="940"/>
      <c r="D18" s="940"/>
      <c r="E18" s="940"/>
      <c r="F18" s="940"/>
      <c r="G18" s="940"/>
    </row>
    <row r="19" spans="1:8" s="6" customFormat="1" x14ac:dyDescent="0.2">
      <c r="A19" s="938"/>
      <c r="B19" s="938"/>
      <c r="C19" s="938"/>
      <c r="D19" s="938"/>
      <c r="E19" s="938"/>
      <c r="F19" s="938"/>
      <c r="G19" s="938"/>
    </row>
    <row r="20" spans="1:8" s="6" customFormat="1" x14ac:dyDescent="0.2">
      <c r="A20" s="938"/>
      <c r="B20" s="938"/>
      <c r="C20" s="938"/>
      <c r="D20" s="938"/>
      <c r="E20" s="938"/>
      <c r="F20" s="938"/>
    </row>
    <row r="21" spans="1:8" ht="15" x14ac:dyDescent="0.25">
      <c r="H21" s="574"/>
    </row>
    <row r="27" spans="1:8" x14ac:dyDescent="0.2">
      <c r="D27" s="161"/>
    </row>
  </sheetData>
  <mergeCells count="7">
    <mergeCell ref="A20:F20"/>
    <mergeCell ref="H4:I4"/>
    <mergeCell ref="A1:G1"/>
    <mergeCell ref="F5:G5"/>
    <mergeCell ref="A2:H3"/>
    <mergeCell ref="A19:G19"/>
    <mergeCell ref="A18:G18"/>
  </mergeCells>
  <phoneticPr fontId="3" type="noConversion"/>
  <printOptions horizontalCentered="1" verticalCentered="1"/>
  <pageMargins left="1.01" right="1.29" top="1.76" bottom="1.81" header="0.2" footer="0.78"/>
  <pageSetup scale="10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I13"/>
  <sheetViews>
    <sheetView rightToLeft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11.140625" customWidth="1"/>
    <col min="2" max="2" width="20.85546875" style="6" customWidth="1"/>
    <col min="3" max="3" width="18.85546875" customWidth="1"/>
    <col min="4" max="4" width="15.140625" customWidth="1"/>
    <col min="5" max="5" width="15.28515625" customWidth="1"/>
    <col min="6" max="6" width="0.5703125" hidden="1" customWidth="1"/>
    <col min="7" max="7" width="0.85546875" hidden="1" customWidth="1"/>
    <col min="8" max="8" width="4.7109375" hidden="1" customWidth="1"/>
    <col min="9" max="9" width="0" hidden="1" customWidth="1"/>
    <col min="10" max="10" width="19.42578125" customWidth="1"/>
  </cols>
  <sheetData>
    <row r="1" spans="1:9" ht="29.25" customHeight="1" x14ac:dyDescent="0.2">
      <c r="A1" s="909" t="s">
        <v>435</v>
      </c>
      <c r="B1" s="909"/>
      <c r="C1" s="909"/>
      <c r="D1" s="909"/>
      <c r="E1" s="909"/>
    </row>
    <row r="2" spans="1:9" ht="15" customHeight="1" x14ac:dyDescent="0.2">
      <c r="A2" s="918" t="s">
        <v>436</v>
      </c>
      <c r="B2" s="918"/>
      <c r="C2" s="918"/>
      <c r="D2" s="918"/>
      <c r="E2" s="918"/>
    </row>
    <row r="3" spans="1:9" ht="15" customHeight="1" x14ac:dyDescent="0.2">
      <c r="A3" s="918"/>
      <c r="B3" s="918"/>
      <c r="C3" s="918"/>
      <c r="D3" s="918"/>
      <c r="E3" s="918"/>
    </row>
    <row r="4" spans="1:9" s="6" customFormat="1" ht="15" customHeight="1" x14ac:dyDescent="0.2">
      <c r="A4" s="192"/>
      <c r="B4" s="272"/>
      <c r="C4" s="192"/>
      <c r="D4" s="192"/>
      <c r="E4" s="202" t="s">
        <v>395</v>
      </c>
      <c r="G4" s="6" t="s">
        <v>484</v>
      </c>
    </row>
    <row r="5" spans="1:9" ht="15" customHeight="1" thickBot="1" x14ac:dyDescent="0.25">
      <c r="A5" s="61" t="s">
        <v>117</v>
      </c>
      <c r="B5" s="273" t="s">
        <v>370</v>
      </c>
      <c r="C5" s="941" t="s">
        <v>304</v>
      </c>
      <c r="D5" s="941"/>
      <c r="E5" s="59" t="s">
        <v>118</v>
      </c>
    </row>
    <row r="6" spans="1:9" ht="15" customHeight="1" x14ac:dyDescent="0.25">
      <c r="A6" s="39"/>
      <c r="B6" s="270" t="s">
        <v>342</v>
      </c>
      <c r="C6" s="33" t="s">
        <v>115</v>
      </c>
      <c r="D6" s="33" t="s">
        <v>120</v>
      </c>
      <c r="E6" s="39"/>
    </row>
    <row r="7" spans="1:9" ht="27.75" customHeight="1" x14ac:dyDescent="0.25">
      <c r="A7" s="64"/>
      <c r="B7" s="276" t="s">
        <v>341</v>
      </c>
      <c r="C7" s="43" t="s">
        <v>137</v>
      </c>
      <c r="D7" s="43" t="s">
        <v>134</v>
      </c>
      <c r="E7" s="64"/>
    </row>
    <row r="8" spans="1:9" ht="15" customHeight="1" thickBot="1" x14ac:dyDescent="0.25">
      <c r="A8" s="176" t="s">
        <v>49</v>
      </c>
      <c r="B8" s="281" t="s">
        <v>340</v>
      </c>
      <c r="C8" s="281" t="s">
        <v>127</v>
      </c>
      <c r="D8" s="52"/>
      <c r="E8" s="176" t="s">
        <v>26</v>
      </c>
      <c r="I8" s="6"/>
    </row>
    <row r="9" spans="1:9" s="268" customFormat="1" ht="16.5" customHeight="1" thickTop="1" x14ac:dyDescent="0.25">
      <c r="A9" s="437" t="s">
        <v>4</v>
      </c>
      <c r="B9" s="282">
        <v>1</v>
      </c>
      <c r="C9" s="282">
        <v>547</v>
      </c>
      <c r="D9" s="826">
        <v>164010</v>
      </c>
      <c r="E9" s="9" t="s">
        <v>16</v>
      </c>
    </row>
    <row r="10" spans="1:9" s="268" customFormat="1" ht="16.5" customHeight="1" thickBot="1" x14ac:dyDescent="0.3">
      <c r="A10" s="438" t="s">
        <v>5</v>
      </c>
      <c r="B10" s="590">
        <v>1</v>
      </c>
      <c r="C10" s="590">
        <v>60</v>
      </c>
      <c r="D10" s="827">
        <v>21252</v>
      </c>
      <c r="E10" s="435" t="s">
        <v>23</v>
      </c>
    </row>
    <row r="11" spans="1:9" s="268" customFormat="1" ht="18.75" customHeight="1" thickBot="1" x14ac:dyDescent="0.25">
      <c r="A11" s="381" t="s">
        <v>0</v>
      </c>
      <c r="B11" s="384">
        <f>SUM(B9:B10)</f>
        <v>2</v>
      </c>
      <c r="C11" s="384">
        <f t="shared" ref="C11:D11" si="0">SUM(C9:C10)</f>
        <v>607</v>
      </c>
      <c r="D11" s="384">
        <f t="shared" si="0"/>
        <v>185262</v>
      </c>
      <c r="E11" s="385" t="s">
        <v>1</v>
      </c>
    </row>
    <row r="12" spans="1:9" ht="13.5" thickTop="1" x14ac:dyDescent="0.2">
      <c r="A12" s="942" t="s">
        <v>482</v>
      </c>
      <c r="B12" s="942"/>
      <c r="C12" s="942"/>
      <c r="D12" s="942"/>
      <c r="E12" s="942"/>
      <c r="F12" s="354"/>
    </row>
    <row r="13" spans="1:9" x14ac:dyDescent="0.2">
      <c r="B13" s="7"/>
    </row>
  </sheetData>
  <mergeCells count="4">
    <mergeCell ref="A1:E1"/>
    <mergeCell ref="A2:E3"/>
    <mergeCell ref="C5:D5"/>
    <mergeCell ref="A12:E12"/>
  </mergeCells>
  <phoneticPr fontId="3" type="noConversion"/>
  <printOptions horizontalCentered="1" verticalCentered="1"/>
  <pageMargins left="1.01" right="1.29" top="1.64" bottom="1.81" header="0.2" footer="0.78"/>
  <pageSetup scale="1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53"/>
  <sheetViews>
    <sheetView rightToLeft="1" topLeftCell="B1" zoomScaleNormal="100" zoomScaleSheetLayoutView="100" zoomScalePageLayoutView="90" workbookViewId="0">
      <selection activeCell="D5" sqref="D5"/>
    </sheetView>
  </sheetViews>
  <sheetFormatPr defaultRowHeight="12.75" x14ac:dyDescent="0.2"/>
  <cols>
    <col min="1" max="1" width="1" hidden="1" customWidth="1"/>
    <col min="2" max="2" width="12.42578125" customWidth="1"/>
    <col min="3" max="3" width="10.28515625" customWidth="1"/>
    <col min="4" max="4" width="9" style="6" customWidth="1"/>
    <col min="5" max="5" width="11.42578125" style="6" customWidth="1"/>
    <col min="6" max="6" width="9.28515625" style="6" customWidth="1"/>
    <col min="7" max="7" width="13.42578125" bestFit="1" customWidth="1"/>
    <col min="8" max="8" width="16.140625" bestFit="1" customWidth="1"/>
    <col min="9" max="9" width="12.85546875" customWidth="1"/>
    <col min="10" max="10" width="20.85546875" customWidth="1"/>
  </cols>
  <sheetData>
    <row r="1" spans="1:10" ht="15.75" x14ac:dyDescent="0.2">
      <c r="A1" s="2"/>
      <c r="B1" s="945" t="s">
        <v>437</v>
      </c>
      <c r="C1" s="945"/>
      <c r="D1" s="945"/>
      <c r="E1" s="945"/>
      <c r="F1" s="945"/>
      <c r="G1" s="945"/>
      <c r="H1" s="945"/>
      <c r="I1" s="945"/>
      <c r="J1" s="945"/>
    </row>
    <row r="2" spans="1:10" ht="17.25" customHeight="1" x14ac:dyDescent="0.2">
      <c r="A2" s="2"/>
      <c r="B2" s="946" t="s">
        <v>438</v>
      </c>
      <c r="C2" s="946"/>
      <c r="D2" s="946"/>
      <c r="E2" s="946"/>
      <c r="F2" s="946"/>
      <c r="G2" s="946"/>
      <c r="H2" s="946"/>
      <c r="I2" s="946"/>
      <c r="J2" s="946"/>
    </row>
    <row r="3" spans="1:10" ht="15" x14ac:dyDescent="0.2">
      <c r="A3" s="2"/>
      <c r="B3" s="946"/>
      <c r="C3" s="946"/>
      <c r="D3" s="946"/>
      <c r="E3" s="946"/>
      <c r="F3" s="946"/>
      <c r="G3" s="946"/>
      <c r="H3" s="946"/>
      <c r="I3" s="946"/>
      <c r="J3" s="946"/>
    </row>
    <row r="4" spans="1:10" s="6" customFormat="1" ht="15.75" x14ac:dyDescent="0.25">
      <c r="A4" s="2"/>
      <c r="B4" s="216"/>
      <c r="C4" s="216"/>
      <c r="D4" s="578"/>
      <c r="E4" s="274"/>
      <c r="F4" s="796"/>
      <c r="G4" s="216"/>
      <c r="H4" s="216"/>
      <c r="I4" s="216"/>
      <c r="J4" s="896" t="s">
        <v>395</v>
      </c>
    </row>
    <row r="5" spans="1:10" ht="18.75" thickBot="1" x14ac:dyDescent="0.25">
      <c r="A5" s="2"/>
      <c r="B5" s="217" t="s">
        <v>356</v>
      </c>
      <c r="C5" s="217" t="s">
        <v>145</v>
      </c>
      <c r="D5" s="217"/>
      <c r="E5" s="217"/>
      <c r="F5" s="217"/>
      <c r="G5" s="217"/>
      <c r="H5" s="943" t="s">
        <v>148</v>
      </c>
      <c r="I5" s="943"/>
      <c r="J5" s="217" t="s">
        <v>109</v>
      </c>
    </row>
    <row r="6" spans="1:10" ht="47.25" x14ac:dyDescent="0.25">
      <c r="A6" s="2"/>
      <c r="B6" s="218"/>
      <c r="C6" s="218" t="s">
        <v>380</v>
      </c>
      <c r="D6" s="218" t="s">
        <v>379</v>
      </c>
      <c r="E6" s="218" t="s">
        <v>343</v>
      </c>
      <c r="F6" s="218" t="s">
        <v>469</v>
      </c>
      <c r="G6" s="460" t="s">
        <v>190</v>
      </c>
      <c r="H6" s="218" t="s">
        <v>77</v>
      </c>
      <c r="I6" s="218" t="s">
        <v>122</v>
      </c>
      <c r="J6" s="219"/>
    </row>
    <row r="7" spans="1:10" ht="15.75" x14ac:dyDescent="0.25">
      <c r="A7" s="2"/>
      <c r="B7" s="220"/>
      <c r="C7" s="227" t="s">
        <v>344</v>
      </c>
      <c r="D7" s="227"/>
      <c r="E7" s="221" t="s">
        <v>345</v>
      </c>
      <c r="F7" s="221"/>
      <c r="G7" s="222" t="s">
        <v>138</v>
      </c>
      <c r="H7" s="222" t="s">
        <v>137</v>
      </c>
      <c r="I7" s="461" t="s">
        <v>134</v>
      </c>
      <c r="J7" s="223"/>
    </row>
    <row r="8" spans="1:10" ht="16.5" thickBot="1" x14ac:dyDescent="0.3">
      <c r="A8" s="2"/>
      <c r="B8" s="224" t="s">
        <v>51</v>
      </c>
      <c r="C8" s="225" t="s">
        <v>128</v>
      </c>
      <c r="D8" s="225"/>
      <c r="E8" s="225" t="s">
        <v>128</v>
      </c>
      <c r="F8" s="225"/>
      <c r="G8" s="224" t="s">
        <v>127</v>
      </c>
      <c r="H8" s="224" t="s">
        <v>127</v>
      </c>
      <c r="I8" s="224"/>
      <c r="J8" s="226" t="s">
        <v>26</v>
      </c>
    </row>
    <row r="9" spans="1:10" s="268" customFormat="1" ht="15" customHeight="1" thickTop="1" x14ac:dyDescent="0.25">
      <c r="A9" s="386"/>
      <c r="B9" s="857" t="s">
        <v>337</v>
      </c>
      <c r="C9" s="858">
        <v>1</v>
      </c>
      <c r="D9" s="858">
        <v>0</v>
      </c>
      <c r="E9" s="858">
        <v>4</v>
      </c>
      <c r="F9" s="858">
        <v>3</v>
      </c>
      <c r="G9" s="859">
        <v>4089</v>
      </c>
      <c r="H9" s="859">
        <v>5649</v>
      </c>
      <c r="I9" s="859">
        <v>2189935</v>
      </c>
      <c r="J9" s="860" t="s">
        <v>338</v>
      </c>
    </row>
    <row r="10" spans="1:10" s="268" customFormat="1" ht="15" customHeight="1" x14ac:dyDescent="0.25">
      <c r="A10" s="386"/>
      <c r="B10" s="437" t="s">
        <v>30</v>
      </c>
      <c r="C10" s="657">
        <v>0</v>
      </c>
      <c r="D10" s="657">
        <v>0</v>
      </c>
      <c r="E10" s="657">
        <v>0</v>
      </c>
      <c r="F10" s="657">
        <v>1</v>
      </c>
      <c r="G10" s="833">
        <v>1575</v>
      </c>
      <c r="H10" s="833">
        <v>481</v>
      </c>
      <c r="I10" s="833">
        <v>156195</v>
      </c>
      <c r="J10" s="449" t="s">
        <v>31</v>
      </c>
    </row>
    <row r="11" spans="1:10" s="268" customFormat="1" ht="15" customHeight="1" x14ac:dyDescent="0.25">
      <c r="A11" s="386"/>
      <c r="B11" s="438" t="s">
        <v>3</v>
      </c>
      <c r="C11" s="438">
        <v>0</v>
      </c>
      <c r="D11" s="438">
        <v>3</v>
      </c>
      <c r="E11" s="438">
        <v>1</v>
      </c>
      <c r="F11" s="438">
        <v>0</v>
      </c>
      <c r="G11" s="834">
        <v>2250</v>
      </c>
      <c r="H11" s="834">
        <v>2274</v>
      </c>
      <c r="I11" s="834">
        <v>687474</v>
      </c>
      <c r="J11" s="438" t="s">
        <v>15</v>
      </c>
    </row>
    <row r="12" spans="1:10" s="268" customFormat="1" ht="15" customHeight="1" x14ac:dyDescent="0.25">
      <c r="A12" s="386"/>
      <c r="B12" s="437" t="s">
        <v>327</v>
      </c>
      <c r="C12" s="437">
        <v>0</v>
      </c>
      <c r="D12" s="437">
        <v>2</v>
      </c>
      <c r="E12" s="437">
        <v>0</v>
      </c>
      <c r="F12" s="437">
        <v>0</v>
      </c>
      <c r="G12" s="828">
        <v>990</v>
      </c>
      <c r="H12" s="828">
        <v>1055</v>
      </c>
      <c r="I12" s="828">
        <v>348448</v>
      </c>
      <c r="J12" s="437" t="s">
        <v>323</v>
      </c>
    </row>
    <row r="13" spans="1:10" s="268" customFormat="1" ht="15" customHeight="1" x14ac:dyDescent="0.25">
      <c r="A13" s="386"/>
      <c r="B13" s="438" t="s">
        <v>4</v>
      </c>
      <c r="C13" s="658">
        <v>1</v>
      </c>
      <c r="D13" s="658">
        <v>1</v>
      </c>
      <c r="E13" s="658">
        <v>2</v>
      </c>
      <c r="F13" s="658">
        <v>0</v>
      </c>
      <c r="G13" s="835">
        <v>5132</v>
      </c>
      <c r="H13" s="835">
        <v>4963</v>
      </c>
      <c r="I13" s="835">
        <v>2230210</v>
      </c>
      <c r="J13" s="435" t="s">
        <v>16</v>
      </c>
    </row>
    <row r="14" spans="1:10" s="268" customFormat="1" ht="15" customHeight="1" x14ac:dyDescent="0.25">
      <c r="A14" s="386"/>
      <c r="B14" s="437" t="s">
        <v>5</v>
      </c>
      <c r="C14" s="437">
        <v>0</v>
      </c>
      <c r="D14" s="437">
        <v>0</v>
      </c>
      <c r="E14" s="437">
        <v>0</v>
      </c>
      <c r="F14" s="437">
        <v>1</v>
      </c>
      <c r="G14" s="828">
        <v>301</v>
      </c>
      <c r="H14" s="828">
        <v>301</v>
      </c>
      <c r="I14" s="828">
        <v>90189</v>
      </c>
      <c r="J14" s="437" t="s">
        <v>23</v>
      </c>
    </row>
    <row r="15" spans="1:10" s="268" customFormat="1" ht="15" customHeight="1" x14ac:dyDescent="0.25">
      <c r="A15" s="386"/>
      <c r="B15" s="438" t="s">
        <v>6</v>
      </c>
      <c r="C15" s="658">
        <v>2</v>
      </c>
      <c r="D15" s="658">
        <v>0</v>
      </c>
      <c r="E15" s="658">
        <v>0</v>
      </c>
      <c r="F15" s="658">
        <v>0</v>
      </c>
      <c r="G15" s="835">
        <v>2474</v>
      </c>
      <c r="H15" s="835">
        <v>4221</v>
      </c>
      <c r="I15" s="835">
        <v>1477776</v>
      </c>
      <c r="J15" s="435" t="s">
        <v>24</v>
      </c>
    </row>
    <row r="16" spans="1:10" s="268" customFormat="1" ht="15" customHeight="1" x14ac:dyDescent="0.25">
      <c r="A16" s="386"/>
      <c r="B16" s="437" t="s">
        <v>11</v>
      </c>
      <c r="C16" s="437">
        <v>0</v>
      </c>
      <c r="D16" s="437">
        <v>0</v>
      </c>
      <c r="E16" s="437">
        <v>0</v>
      </c>
      <c r="F16" s="437">
        <v>1</v>
      </c>
      <c r="G16" s="828">
        <v>773</v>
      </c>
      <c r="H16" s="828">
        <v>1090</v>
      </c>
      <c r="I16" s="828">
        <v>117676.65</v>
      </c>
      <c r="J16" s="437" t="s">
        <v>21</v>
      </c>
    </row>
    <row r="17" spans="1:10" s="268" customFormat="1" ht="15" customHeight="1" x14ac:dyDescent="0.25">
      <c r="A17" s="386"/>
      <c r="B17" s="438" t="s">
        <v>7</v>
      </c>
      <c r="C17" s="438">
        <v>0</v>
      </c>
      <c r="D17" s="438">
        <v>1</v>
      </c>
      <c r="E17" s="438">
        <v>0</v>
      </c>
      <c r="F17" s="438">
        <v>0</v>
      </c>
      <c r="G17" s="834">
        <v>360</v>
      </c>
      <c r="H17" s="834">
        <v>1199</v>
      </c>
      <c r="I17" s="834">
        <v>359640</v>
      </c>
      <c r="J17" s="438" t="s">
        <v>17</v>
      </c>
    </row>
    <row r="18" spans="1:10" s="268" customFormat="1" ht="15" customHeight="1" x14ac:dyDescent="0.25">
      <c r="A18" s="386"/>
      <c r="B18" s="437" t="s">
        <v>8</v>
      </c>
      <c r="C18" s="437">
        <v>0</v>
      </c>
      <c r="D18" s="437">
        <v>1</v>
      </c>
      <c r="E18" s="437">
        <v>0</v>
      </c>
      <c r="F18" s="437">
        <v>1</v>
      </c>
      <c r="G18" s="828">
        <v>2274</v>
      </c>
      <c r="H18" s="828">
        <v>468</v>
      </c>
      <c r="I18" s="828">
        <v>140400</v>
      </c>
      <c r="J18" s="437" t="s">
        <v>18</v>
      </c>
    </row>
    <row r="19" spans="1:10" s="268" customFormat="1" ht="15" customHeight="1" x14ac:dyDescent="0.25">
      <c r="A19" s="386"/>
      <c r="B19" s="438" t="s">
        <v>9</v>
      </c>
      <c r="C19" s="438">
        <v>0</v>
      </c>
      <c r="D19" s="438">
        <v>0</v>
      </c>
      <c r="E19" s="438">
        <v>0</v>
      </c>
      <c r="F19" s="438">
        <v>1</v>
      </c>
      <c r="G19" s="834">
        <v>324</v>
      </c>
      <c r="H19" s="834">
        <v>315</v>
      </c>
      <c r="I19" s="834">
        <v>126000</v>
      </c>
      <c r="J19" s="438" t="s">
        <v>19</v>
      </c>
    </row>
    <row r="20" spans="1:10" s="268" customFormat="1" ht="15" customHeight="1" x14ac:dyDescent="0.25">
      <c r="A20" s="386"/>
      <c r="B20" s="437" t="s">
        <v>10</v>
      </c>
      <c r="C20" s="437">
        <v>0</v>
      </c>
      <c r="D20" s="437">
        <v>1</v>
      </c>
      <c r="E20" s="437">
        <v>0</v>
      </c>
      <c r="F20" s="437">
        <v>1</v>
      </c>
      <c r="G20" s="828">
        <v>423</v>
      </c>
      <c r="H20" s="828">
        <v>880</v>
      </c>
      <c r="I20" s="828">
        <v>247974</v>
      </c>
      <c r="J20" s="437" t="s">
        <v>20</v>
      </c>
    </row>
    <row r="21" spans="1:10" s="268" customFormat="1" ht="15" customHeight="1" x14ac:dyDescent="0.25">
      <c r="A21" s="386"/>
      <c r="B21" s="438" t="s">
        <v>12</v>
      </c>
      <c r="C21" s="438">
        <v>0</v>
      </c>
      <c r="D21" s="438">
        <v>0</v>
      </c>
      <c r="E21" s="438">
        <v>0</v>
      </c>
      <c r="F21" s="438">
        <v>1</v>
      </c>
      <c r="G21" s="834">
        <v>436</v>
      </c>
      <c r="H21" s="834">
        <v>287</v>
      </c>
      <c r="I21" s="834">
        <v>71750</v>
      </c>
      <c r="J21" s="438" t="s">
        <v>25</v>
      </c>
    </row>
    <row r="22" spans="1:10" s="268" customFormat="1" ht="15" customHeight="1" thickBot="1" x14ac:dyDescent="0.3">
      <c r="A22" s="386"/>
      <c r="B22" s="437" t="s">
        <v>13</v>
      </c>
      <c r="C22" s="437">
        <v>0</v>
      </c>
      <c r="D22" s="437">
        <v>1</v>
      </c>
      <c r="E22" s="437">
        <v>2</v>
      </c>
      <c r="F22" s="437">
        <v>0</v>
      </c>
      <c r="G22" s="828">
        <v>2564</v>
      </c>
      <c r="H22" s="828">
        <v>2289</v>
      </c>
      <c r="I22" s="828">
        <v>798682</v>
      </c>
      <c r="J22" s="437" t="s">
        <v>22</v>
      </c>
    </row>
    <row r="23" spans="1:10" s="268" customFormat="1" ht="19.5" customHeight="1" thickTop="1" thickBot="1" x14ac:dyDescent="0.25">
      <c r="A23" s="386"/>
      <c r="B23" s="719" t="s">
        <v>0</v>
      </c>
      <c r="C23" s="720">
        <f t="shared" ref="C23:I23" si="0">SUM(C9:C22)</f>
        <v>4</v>
      </c>
      <c r="D23" s="720">
        <f t="shared" si="0"/>
        <v>10</v>
      </c>
      <c r="E23" s="720">
        <f t="shared" si="0"/>
        <v>9</v>
      </c>
      <c r="F23" s="720">
        <f t="shared" si="0"/>
        <v>10</v>
      </c>
      <c r="G23" s="720">
        <f t="shared" si="0"/>
        <v>23965</v>
      </c>
      <c r="H23" s="720">
        <f t="shared" si="0"/>
        <v>25472</v>
      </c>
      <c r="I23" s="720">
        <f t="shared" si="0"/>
        <v>9042349.6500000004</v>
      </c>
      <c r="J23" s="721" t="s">
        <v>1</v>
      </c>
    </row>
    <row r="24" spans="1:10" ht="16.5" customHeight="1" thickTop="1" x14ac:dyDescent="0.2">
      <c r="B24" s="947" t="s">
        <v>483</v>
      </c>
      <c r="C24" s="947"/>
      <c r="D24" s="947"/>
      <c r="E24" s="947"/>
      <c r="F24" s="947"/>
      <c r="G24" s="947"/>
      <c r="H24" s="947"/>
      <c r="I24" s="223"/>
      <c r="J24" s="223"/>
    </row>
    <row r="25" spans="1:10" ht="15.75" x14ac:dyDescent="0.25">
      <c r="B25" s="944"/>
      <c r="C25" s="944"/>
      <c r="D25" s="944"/>
      <c r="E25" s="944"/>
      <c r="F25" s="944"/>
      <c r="G25" s="944"/>
      <c r="H25" s="944"/>
      <c r="I25" s="223"/>
      <c r="J25" s="223"/>
    </row>
    <row r="26" spans="1:10" ht="15" x14ac:dyDescent="0.25">
      <c r="J26" s="53"/>
    </row>
    <row r="27" spans="1:10" x14ac:dyDescent="0.2">
      <c r="B27" s="6"/>
      <c r="C27" s="6"/>
      <c r="G27" s="6"/>
      <c r="H27" s="6"/>
      <c r="I27" s="6"/>
    </row>
    <row r="28" spans="1:10" x14ac:dyDescent="0.2">
      <c r="B28" s="6"/>
      <c r="C28" s="6"/>
      <c r="E28" s="161"/>
      <c r="G28" s="6"/>
      <c r="H28" s="6"/>
      <c r="I28" s="6"/>
    </row>
    <row r="29" spans="1:10" x14ac:dyDescent="0.2">
      <c r="B29" s="6"/>
      <c r="C29" s="6"/>
      <c r="G29" s="6"/>
      <c r="H29" s="6"/>
      <c r="I29" s="6"/>
    </row>
    <row r="30" spans="1:10" x14ac:dyDescent="0.2">
      <c r="B30" s="6"/>
      <c r="C30" s="6"/>
      <c r="G30" s="6"/>
      <c r="H30" s="6"/>
      <c r="I30" s="6"/>
    </row>
    <row r="31" spans="1:10" x14ac:dyDescent="0.2">
      <c r="B31" s="6"/>
      <c r="C31" s="6"/>
      <c r="G31" s="6"/>
      <c r="H31" s="6"/>
      <c r="I31" s="6"/>
    </row>
    <row r="32" spans="1:10" x14ac:dyDescent="0.2">
      <c r="B32" s="6"/>
      <c r="C32" s="6"/>
      <c r="G32" s="6"/>
      <c r="H32" s="6"/>
      <c r="I32" s="6"/>
    </row>
    <row r="33" spans="2:9" x14ac:dyDescent="0.2">
      <c r="B33" s="6"/>
      <c r="C33" s="6"/>
      <c r="G33" s="6"/>
      <c r="H33" s="6"/>
      <c r="I33" s="6"/>
    </row>
    <row r="34" spans="2:9" x14ac:dyDescent="0.2">
      <c r="B34" s="6"/>
      <c r="C34" s="6"/>
      <c r="G34" s="6"/>
      <c r="H34" s="6"/>
      <c r="I34" s="6"/>
    </row>
    <row r="35" spans="2:9" x14ac:dyDescent="0.2">
      <c r="B35" s="6"/>
      <c r="C35" s="6"/>
      <c r="G35" s="6"/>
      <c r="H35" s="6"/>
      <c r="I35" s="6"/>
    </row>
    <row r="36" spans="2:9" x14ac:dyDescent="0.2">
      <c r="B36" s="6"/>
      <c r="C36" s="6"/>
      <c r="G36" s="6"/>
      <c r="H36" s="6"/>
      <c r="I36" s="6"/>
    </row>
    <row r="37" spans="2:9" x14ac:dyDescent="0.2">
      <c r="B37" s="6"/>
      <c r="C37" s="6"/>
      <c r="G37" s="6"/>
      <c r="H37" s="6"/>
      <c r="I37" s="6"/>
    </row>
    <row r="38" spans="2:9" x14ac:dyDescent="0.2">
      <c r="B38" s="6"/>
      <c r="C38" s="6"/>
      <c r="G38" s="6"/>
      <c r="H38" s="6"/>
      <c r="I38" s="6"/>
    </row>
    <row r="39" spans="2:9" x14ac:dyDescent="0.2">
      <c r="B39" s="6"/>
      <c r="C39" s="6"/>
      <c r="G39" s="6"/>
      <c r="H39" s="6"/>
      <c r="I39" s="6"/>
    </row>
    <row r="40" spans="2:9" x14ac:dyDescent="0.2">
      <c r="B40" s="6"/>
      <c r="C40" s="6"/>
      <c r="G40" s="6"/>
      <c r="H40" s="6"/>
      <c r="I40" s="6"/>
    </row>
    <row r="53" spans="6:6" x14ac:dyDescent="0.2">
      <c r="F53" s="6" t="s">
        <v>375</v>
      </c>
    </row>
  </sheetData>
  <mergeCells count="5">
    <mergeCell ref="H5:I5"/>
    <mergeCell ref="B25:H25"/>
    <mergeCell ref="B1:J1"/>
    <mergeCell ref="B2:J3"/>
    <mergeCell ref="B24:H24"/>
  </mergeCells>
  <phoneticPr fontId="3" type="noConversion"/>
  <printOptions horizontalCentered="1" verticalCentered="1"/>
  <pageMargins left="1.01" right="1.29" top="1.52" bottom="1.81" header="0.2" footer="0.78"/>
  <pageSetup scale="90" orientation="landscape" r:id="rId1"/>
  <headerFooter alignWithMargins="0"/>
  <rowBreaks count="1" manualBreakCount="1">
    <brk id="29" max="23" man="1"/>
  </rowBreaks>
  <colBreaks count="1" manualBreakCount="1">
    <brk id="14" max="6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20"/>
  <sheetViews>
    <sheetView rightToLeft="1" showWhiteSpace="0" zoomScaleNormal="100" zoomScaleSheetLayoutView="100" workbookViewId="0">
      <selection activeCell="G4" sqref="G4"/>
    </sheetView>
  </sheetViews>
  <sheetFormatPr defaultRowHeight="12.75" x14ac:dyDescent="0.2"/>
  <cols>
    <col min="1" max="1" width="0.42578125" customWidth="1"/>
    <col min="2" max="2" width="16.5703125" customWidth="1"/>
    <col min="3" max="3" width="12.7109375" style="6" customWidth="1"/>
    <col min="4" max="4" width="11.42578125" bestFit="1" customWidth="1"/>
    <col min="5" max="5" width="12.28515625" style="6" bestFit="1" customWidth="1"/>
    <col min="6" max="6" width="12" style="6" bestFit="1" customWidth="1"/>
    <col min="7" max="7" width="14.7109375" bestFit="1" customWidth="1"/>
    <col min="8" max="8" width="13.85546875" bestFit="1" customWidth="1"/>
    <col min="9" max="9" width="18.7109375" customWidth="1"/>
    <col min="11" max="11" width="6.85546875" bestFit="1" customWidth="1"/>
    <col min="12" max="12" width="11" bestFit="1" customWidth="1"/>
  </cols>
  <sheetData>
    <row r="1" spans="1:9" ht="21" customHeight="1" x14ac:dyDescent="0.25">
      <c r="A1" s="17"/>
      <c r="B1" s="909" t="s">
        <v>440</v>
      </c>
      <c r="C1" s="909"/>
      <c r="D1" s="909"/>
      <c r="E1" s="909"/>
      <c r="F1" s="909"/>
      <c r="G1" s="909"/>
      <c r="H1" s="909"/>
      <c r="I1" s="909"/>
    </row>
    <row r="2" spans="1:9" ht="15" customHeight="1" x14ac:dyDescent="0.25">
      <c r="A2" s="17"/>
      <c r="B2" s="918" t="s">
        <v>441</v>
      </c>
      <c r="C2" s="918"/>
      <c r="D2" s="918"/>
      <c r="E2" s="918"/>
      <c r="F2" s="918"/>
      <c r="G2" s="918"/>
      <c r="H2" s="918"/>
      <c r="I2" s="918"/>
    </row>
    <row r="3" spans="1:9" ht="15" x14ac:dyDescent="0.25">
      <c r="A3" s="17"/>
      <c r="B3" s="918"/>
      <c r="C3" s="918"/>
      <c r="D3" s="918"/>
      <c r="E3" s="918"/>
      <c r="F3" s="918"/>
      <c r="G3" s="918"/>
      <c r="H3" s="918"/>
      <c r="I3" s="918"/>
    </row>
    <row r="4" spans="1:9" s="6" customFormat="1" ht="15.75" x14ac:dyDescent="0.25">
      <c r="A4" s="17"/>
      <c r="C4" s="812"/>
      <c r="D4" s="812"/>
      <c r="E4" s="812"/>
      <c r="F4" s="812"/>
      <c r="G4" s="812"/>
      <c r="H4" s="812"/>
      <c r="I4" s="813" t="s">
        <v>200</v>
      </c>
    </row>
    <row r="5" spans="1:9" ht="21" customHeight="1" thickBot="1" x14ac:dyDescent="0.3">
      <c r="A5" s="17"/>
      <c r="B5" s="60" t="s">
        <v>110</v>
      </c>
      <c r="C5" s="457" t="s">
        <v>383</v>
      </c>
      <c r="D5" s="457"/>
      <c r="E5" s="801"/>
      <c r="F5" s="801"/>
      <c r="G5" s="948" t="s">
        <v>304</v>
      </c>
      <c r="H5" s="948"/>
      <c r="I5" s="57" t="s">
        <v>111</v>
      </c>
    </row>
    <row r="6" spans="1:9" ht="30" x14ac:dyDescent="0.25">
      <c r="A6" s="17"/>
      <c r="B6" s="33"/>
      <c r="C6" s="431" t="s">
        <v>470</v>
      </c>
      <c r="D6" s="706" t="s">
        <v>380</v>
      </c>
      <c r="E6" s="793" t="s">
        <v>343</v>
      </c>
      <c r="F6" s="793" t="s">
        <v>469</v>
      </c>
      <c r="G6" s="25" t="s">
        <v>77</v>
      </c>
      <c r="H6" s="25" t="s">
        <v>123</v>
      </c>
      <c r="I6" s="33"/>
    </row>
    <row r="7" spans="1:9" ht="15" customHeight="1" x14ac:dyDescent="0.25">
      <c r="A7" s="17"/>
      <c r="B7" s="17"/>
      <c r="C7" s="17" t="s">
        <v>344</v>
      </c>
      <c r="D7" s="43"/>
      <c r="E7" s="283" t="s">
        <v>345</v>
      </c>
      <c r="F7" s="283"/>
      <c r="G7" s="43" t="s">
        <v>137</v>
      </c>
      <c r="H7" s="452" t="s">
        <v>134</v>
      </c>
      <c r="I7" s="17"/>
    </row>
    <row r="8" spans="1:9" ht="15" customHeight="1" thickBot="1" x14ac:dyDescent="0.3">
      <c r="A8" s="949" t="s">
        <v>139</v>
      </c>
      <c r="B8" s="949"/>
      <c r="C8" s="434" t="s">
        <v>42</v>
      </c>
      <c r="D8" s="65" t="s">
        <v>127</v>
      </c>
      <c r="E8" s="65"/>
      <c r="F8" s="65"/>
      <c r="G8" s="65" t="s">
        <v>127</v>
      </c>
      <c r="H8" s="281" t="s">
        <v>126</v>
      </c>
      <c r="I8" s="40" t="s">
        <v>26</v>
      </c>
    </row>
    <row r="9" spans="1:9" s="6" customFormat="1" ht="24.95" customHeight="1" thickTop="1" x14ac:dyDescent="0.25">
      <c r="A9" s="283"/>
      <c r="B9" s="437" t="s">
        <v>3</v>
      </c>
      <c r="C9" s="437">
        <v>0</v>
      </c>
      <c r="D9" s="437">
        <v>1</v>
      </c>
      <c r="E9" s="437">
        <v>0</v>
      </c>
      <c r="F9" s="437">
        <v>0</v>
      </c>
      <c r="G9" s="828">
        <v>81</v>
      </c>
      <c r="H9" s="830">
        <v>21870</v>
      </c>
      <c r="I9" s="437" t="s">
        <v>15</v>
      </c>
    </row>
    <row r="10" spans="1:9" s="6" customFormat="1" ht="24.95" customHeight="1" x14ac:dyDescent="0.25">
      <c r="A10" s="17"/>
      <c r="B10" s="228" t="s">
        <v>4</v>
      </c>
      <c r="C10" s="446">
        <v>1</v>
      </c>
      <c r="D10" s="74">
        <v>1</v>
      </c>
      <c r="E10" s="74">
        <v>1</v>
      </c>
      <c r="F10" s="74">
        <v>1</v>
      </c>
      <c r="G10" s="820">
        <v>2432</v>
      </c>
      <c r="H10" s="831">
        <v>972926</v>
      </c>
      <c r="I10" s="761" t="s">
        <v>16</v>
      </c>
    </row>
    <row r="11" spans="1:9" ht="24.95" customHeight="1" thickBot="1" x14ac:dyDescent="0.3">
      <c r="A11" s="17"/>
      <c r="B11" s="437" t="s">
        <v>11</v>
      </c>
      <c r="C11" s="440">
        <v>0</v>
      </c>
      <c r="D11" s="9">
        <v>0</v>
      </c>
      <c r="E11" s="9">
        <v>0</v>
      </c>
      <c r="F11" s="9">
        <v>1</v>
      </c>
      <c r="G11" s="829">
        <v>56</v>
      </c>
      <c r="H11" s="832">
        <v>16650</v>
      </c>
      <c r="I11" s="158" t="s">
        <v>21</v>
      </c>
    </row>
    <row r="12" spans="1:9" ht="24.95" customHeight="1" thickBot="1" x14ac:dyDescent="0.3">
      <c r="A12" s="4"/>
      <c r="B12" s="174" t="s">
        <v>0</v>
      </c>
      <c r="C12" s="865">
        <f>SUM(C9:C11)</f>
        <v>1</v>
      </c>
      <c r="D12" s="865">
        <f t="shared" ref="D12:H12" si="0">SUM(D9:D11)</f>
        <v>2</v>
      </c>
      <c r="E12" s="865">
        <f t="shared" si="0"/>
        <v>1</v>
      </c>
      <c r="F12" s="865">
        <f t="shared" si="0"/>
        <v>2</v>
      </c>
      <c r="G12" s="866">
        <f t="shared" si="0"/>
        <v>2569</v>
      </c>
      <c r="H12" s="864">
        <f t="shared" si="0"/>
        <v>1011446</v>
      </c>
      <c r="I12" s="175" t="s">
        <v>1</v>
      </c>
    </row>
    <row r="13" spans="1:9" ht="15.75" thickTop="1" x14ac:dyDescent="0.25">
      <c r="B13" s="13" t="s">
        <v>439</v>
      </c>
      <c r="C13" s="13"/>
      <c r="D13" s="13"/>
      <c r="E13" s="13"/>
      <c r="F13" s="13"/>
      <c r="G13" s="13"/>
      <c r="H13" s="208"/>
      <c r="I13" s="53"/>
    </row>
    <row r="14" spans="1:9" x14ac:dyDescent="0.2">
      <c r="B14" s="938"/>
      <c r="C14" s="938"/>
      <c r="D14" s="938"/>
      <c r="E14" s="938"/>
      <c r="F14" s="938"/>
      <c r="G14" s="938"/>
      <c r="H14" s="938"/>
      <c r="I14" s="938"/>
    </row>
    <row r="15" spans="1:9" x14ac:dyDescent="0.2">
      <c r="D15" s="6"/>
      <c r="G15" s="6"/>
      <c r="H15" s="6"/>
    </row>
    <row r="19" spans="13:13" x14ac:dyDescent="0.2">
      <c r="M19" s="6"/>
    </row>
    <row r="20" spans="13:13" x14ac:dyDescent="0.2">
      <c r="M20" s="6"/>
    </row>
  </sheetData>
  <mergeCells count="5">
    <mergeCell ref="G5:H5"/>
    <mergeCell ref="B1:I1"/>
    <mergeCell ref="B2:I3"/>
    <mergeCell ref="B14:I14"/>
    <mergeCell ref="A8:B8"/>
  </mergeCells>
  <phoneticPr fontId="3" type="noConversion"/>
  <printOptions horizontalCentered="1" verticalCentered="1"/>
  <pageMargins left="1.01" right="1.29" top="1.36" bottom="1.81" header="0.2" footer="0.78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41"/>
  <sheetViews>
    <sheetView rightToLeft="1" zoomScale="106" zoomScaleNormal="106" zoomScaleSheetLayoutView="124" zoomScalePageLayoutView="91" workbookViewId="0">
      <selection activeCell="J15" sqref="J15"/>
    </sheetView>
  </sheetViews>
  <sheetFormatPr defaultRowHeight="12.75" x14ac:dyDescent="0.2"/>
  <cols>
    <col min="1" max="1" width="7.28515625" customWidth="1"/>
    <col min="2" max="2" width="8.140625" customWidth="1"/>
    <col min="3" max="3" width="14.5703125" style="161" customWidth="1"/>
    <col min="4" max="4" width="6.5703125" bestFit="1" customWidth="1"/>
    <col min="5" max="5" width="12.28515625" customWidth="1"/>
    <col min="6" max="6" width="6.5703125" bestFit="1" customWidth="1"/>
    <col min="7" max="7" width="13.28515625" customWidth="1"/>
    <col min="8" max="8" width="8" style="6" customWidth="1"/>
    <col min="9" max="9" width="13.28515625" bestFit="1" customWidth="1"/>
    <col min="10" max="10" width="14.5703125" style="256" bestFit="1" customWidth="1"/>
    <col min="11" max="11" width="13.28515625" bestFit="1" customWidth="1"/>
    <col min="12" max="12" width="13" customWidth="1"/>
  </cols>
  <sheetData>
    <row r="1" spans="1:14" ht="30" customHeight="1" x14ac:dyDescent="0.2">
      <c r="A1" s="909" t="s">
        <v>442</v>
      </c>
      <c r="B1" s="909"/>
      <c r="C1" s="909"/>
      <c r="D1" s="909"/>
      <c r="E1" s="909"/>
      <c r="F1" s="909"/>
      <c r="G1" s="909"/>
      <c r="H1" s="909"/>
      <c r="I1" s="909"/>
      <c r="J1" s="909"/>
      <c r="K1" s="950" t="s">
        <v>203</v>
      </c>
      <c r="L1" s="950"/>
    </row>
    <row r="2" spans="1:14" ht="15" x14ac:dyDescent="0.2">
      <c r="A2" s="931" t="s">
        <v>443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72" t="s">
        <v>199</v>
      </c>
    </row>
    <row r="3" spans="1:14" ht="15.75" thickBot="1" x14ac:dyDescent="0.3">
      <c r="A3" s="952" t="s">
        <v>357</v>
      </c>
      <c r="B3" s="952"/>
      <c r="C3" s="72"/>
      <c r="D3" s="47"/>
      <c r="E3" s="47"/>
      <c r="F3" s="64"/>
      <c r="G3" s="64"/>
      <c r="H3" s="64"/>
      <c r="I3" s="47"/>
      <c r="J3" s="257"/>
      <c r="K3" s="955" t="s">
        <v>83</v>
      </c>
      <c r="L3" s="955"/>
    </row>
    <row r="4" spans="1:14" s="342" customFormat="1" ht="25.5" customHeight="1" x14ac:dyDescent="0.2">
      <c r="A4" s="343"/>
      <c r="B4" s="953" t="s">
        <v>84</v>
      </c>
      <c r="C4" s="953"/>
      <c r="D4" s="953" t="s">
        <v>85</v>
      </c>
      <c r="E4" s="953"/>
      <c r="F4" s="953" t="s">
        <v>86</v>
      </c>
      <c r="G4" s="953"/>
      <c r="H4" s="345"/>
      <c r="I4" s="345" t="s">
        <v>0</v>
      </c>
      <c r="J4" s="954" t="s">
        <v>384</v>
      </c>
      <c r="K4" s="954"/>
      <c r="L4" s="343"/>
    </row>
    <row r="5" spans="1:14" ht="25.5" customHeight="1" x14ac:dyDescent="0.2">
      <c r="B5" s="951" t="s">
        <v>87</v>
      </c>
      <c r="C5" s="951"/>
      <c r="D5" s="951" t="s">
        <v>88</v>
      </c>
      <c r="E5" s="951"/>
      <c r="F5" s="951" t="s">
        <v>89</v>
      </c>
      <c r="G5" s="951"/>
      <c r="H5" s="275"/>
      <c r="I5" s="258" t="s">
        <v>360</v>
      </c>
      <c r="J5" s="258"/>
      <c r="K5" s="344" t="s">
        <v>360</v>
      </c>
      <c r="L5" s="49"/>
    </row>
    <row r="6" spans="1:14" ht="15" x14ac:dyDescent="0.2">
      <c r="A6" s="549"/>
      <c r="B6" s="239" t="s">
        <v>336</v>
      </c>
      <c r="C6" s="261" t="s">
        <v>385</v>
      </c>
      <c r="D6" s="239" t="s">
        <v>64</v>
      </c>
      <c r="E6" s="547" t="s">
        <v>385</v>
      </c>
      <c r="F6" s="239" t="s">
        <v>336</v>
      </c>
      <c r="G6" s="239" t="s">
        <v>385</v>
      </c>
      <c r="H6" s="239" t="s">
        <v>367</v>
      </c>
      <c r="I6" s="239" t="s">
        <v>385</v>
      </c>
      <c r="J6" s="239" t="s">
        <v>386</v>
      </c>
      <c r="K6" s="239" t="s">
        <v>385</v>
      </c>
      <c r="L6" s="32"/>
    </row>
    <row r="7" spans="1:14" ht="30.75" thickBot="1" x14ac:dyDescent="0.25">
      <c r="A7" s="900" t="s">
        <v>53</v>
      </c>
      <c r="B7" s="814" t="s">
        <v>128</v>
      </c>
      <c r="C7" s="815" t="s">
        <v>90</v>
      </c>
      <c r="D7" s="814" t="s">
        <v>128</v>
      </c>
      <c r="E7" s="814" t="s">
        <v>90</v>
      </c>
      <c r="F7" s="814" t="s">
        <v>128</v>
      </c>
      <c r="G7" s="814" t="s">
        <v>90</v>
      </c>
      <c r="H7" s="814" t="s">
        <v>128</v>
      </c>
      <c r="I7" s="814" t="s">
        <v>90</v>
      </c>
      <c r="J7" s="814" t="s">
        <v>362</v>
      </c>
      <c r="K7" s="814" t="s">
        <v>90</v>
      </c>
      <c r="L7" s="899" t="s">
        <v>26</v>
      </c>
      <c r="N7" s="6"/>
    </row>
    <row r="8" spans="1:14" ht="15" customHeight="1" thickTop="1" x14ac:dyDescent="0.25">
      <c r="A8" s="32" t="s">
        <v>337</v>
      </c>
      <c r="B8" s="71">
        <v>440</v>
      </c>
      <c r="C8" s="869">
        <v>1131400.5</v>
      </c>
      <c r="D8" s="70">
        <v>21</v>
      </c>
      <c r="E8" s="869">
        <v>167468</v>
      </c>
      <c r="F8" s="70">
        <v>71</v>
      </c>
      <c r="G8" s="869">
        <v>1040738</v>
      </c>
      <c r="H8" s="869">
        <f>B8+D8+F8</f>
        <v>532</v>
      </c>
      <c r="I8" s="70">
        <f>C8+E8+G8</f>
        <v>2339606.5</v>
      </c>
      <c r="J8" s="70">
        <v>7118500</v>
      </c>
      <c r="K8" s="70">
        <f>I8+J8</f>
        <v>9458106.5</v>
      </c>
      <c r="L8" s="48" t="s">
        <v>338</v>
      </c>
      <c r="N8" s="6"/>
    </row>
    <row r="9" spans="1:14" s="140" customFormat="1" ht="15" customHeight="1" x14ac:dyDescent="0.25">
      <c r="A9" s="49" t="s">
        <v>30</v>
      </c>
      <c r="B9" s="142">
        <v>1529</v>
      </c>
      <c r="C9" s="870">
        <v>5479270</v>
      </c>
      <c r="D9" s="72">
        <v>96</v>
      </c>
      <c r="E9" s="870">
        <v>836108</v>
      </c>
      <c r="F9" s="72">
        <v>222</v>
      </c>
      <c r="G9" s="870">
        <v>3313935</v>
      </c>
      <c r="H9" s="870">
        <f t="shared" ref="H9:H22" si="0">B9+D9+F9</f>
        <v>1847</v>
      </c>
      <c r="I9" s="870">
        <f t="shared" ref="I9:I22" si="1">C9+E9+G9</f>
        <v>9629313</v>
      </c>
      <c r="J9" s="72">
        <v>23336138</v>
      </c>
      <c r="K9" s="72">
        <f t="shared" ref="K9:K22" si="2">I9+J9</f>
        <v>32965451</v>
      </c>
      <c r="L9" s="581" t="s">
        <v>31</v>
      </c>
    </row>
    <row r="10" spans="1:14" ht="15" customHeight="1" x14ac:dyDescent="0.25">
      <c r="A10" s="14" t="s">
        <v>3</v>
      </c>
      <c r="B10" s="71">
        <v>2556</v>
      </c>
      <c r="C10" s="869">
        <v>7353292</v>
      </c>
      <c r="D10" s="71">
        <v>235</v>
      </c>
      <c r="E10" s="869">
        <v>2095077.5</v>
      </c>
      <c r="F10" s="70">
        <v>334</v>
      </c>
      <c r="G10" s="869">
        <v>7294981</v>
      </c>
      <c r="H10" s="869">
        <f t="shared" si="0"/>
        <v>3125</v>
      </c>
      <c r="I10" s="70">
        <f t="shared" si="1"/>
        <v>16743350.5</v>
      </c>
      <c r="J10" s="70">
        <v>101124539</v>
      </c>
      <c r="K10" s="70">
        <f t="shared" si="2"/>
        <v>117867889.5</v>
      </c>
      <c r="L10" s="48" t="s">
        <v>15</v>
      </c>
    </row>
    <row r="11" spans="1:14" s="140" customFormat="1" ht="15" customHeight="1" x14ac:dyDescent="0.25">
      <c r="A11" s="579" t="s">
        <v>322</v>
      </c>
      <c r="B11" s="142">
        <v>990</v>
      </c>
      <c r="C11" s="870">
        <v>3128282</v>
      </c>
      <c r="D11" s="142">
        <v>81</v>
      </c>
      <c r="E11" s="870">
        <v>719935.5</v>
      </c>
      <c r="F11" s="72">
        <v>145</v>
      </c>
      <c r="G11" s="870">
        <v>3023618.5</v>
      </c>
      <c r="H11" s="870">
        <f t="shared" si="0"/>
        <v>1216</v>
      </c>
      <c r="I11" s="870">
        <f t="shared" si="1"/>
        <v>6871836</v>
      </c>
      <c r="J11" s="72">
        <v>5528868.5</v>
      </c>
      <c r="K11" s="72">
        <f t="shared" si="2"/>
        <v>12400704.5</v>
      </c>
      <c r="L11" s="581" t="s">
        <v>323</v>
      </c>
    </row>
    <row r="12" spans="1:14" s="140" customFormat="1" ht="15" customHeight="1" x14ac:dyDescent="0.25">
      <c r="A12" s="32" t="s">
        <v>4</v>
      </c>
      <c r="B12" s="71">
        <v>19868</v>
      </c>
      <c r="C12" s="71">
        <v>71746170.5</v>
      </c>
      <c r="D12" s="71">
        <v>2104</v>
      </c>
      <c r="E12" s="71">
        <v>21573115.5</v>
      </c>
      <c r="F12" s="71">
        <v>2757</v>
      </c>
      <c r="G12" s="71">
        <v>61774924</v>
      </c>
      <c r="H12" s="71">
        <f t="shared" si="0"/>
        <v>24729</v>
      </c>
      <c r="I12" s="71">
        <f t="shared" si="1"/>
        <v>155094210</v>
      </c>
      <c r="J12" s="71">
        <v>387129069</v>
      </c>
      <c r="K12" s="70">
        <f t="shared" si="2"/>
        <v>542223279</v>
      </c>
      <c r="L12" s="735" t="s">
        <v>16</v>
      </c>
    </row>
    <row r="13" spans="1:14" ht="15" customHeight="1" x14ac:dyDescent="0.25">
      <c r="A13" s="797" t="s">
        <v>5</v>
      </c>
      <c r="B13" s="142">
        <v>1847</v>
      </c>
      <c r="C13" s="142">
        <v>7418479</v>
      </c>
      <c r="D13" s="142">
        <v>123</v>
      </c>
      <c r="E13" s="142">
        <v>1618273.5</v>
      </c>
      <c r="F13" s="142">
        <v>215</v>
      </c>
      <c r="G13" s="142">
        <v>4805065</v>
      </c>
      <c r="H13" s="142">
        <f t="shared" si="0"/>
        <v>2185</v>
      </c>
      <c r="I13" s="142">
        <f t="shared" si="1"/>
        <v>13841817.5</v>
      </c>
      <c r="J13" s="142">
        <v>11011122</v>
      </c>
      <c r="K13" s="72">
        <f t="shared" si="2"/>
        <v>24852939.5</v>
      </c>
      <c r="L13" s="800" t="s">
        <v>23</v>
      </c>
    </row>
    <row r="14" spans="1:14" s="140" customFormat="1" ht="15" customHeight="1" x14ac:dyDescent="0.25">
      <c r="A14" s="32" t="s">
        <v>6</v>
      </c>
      <c r="B14" s="71">
        <v>2085</v>
      </c>
      <c r="C14" s="71">
        <v>7478907</v>
      </c>
      <c r="D14" s="71">
        <v>71</v>
      </c>
      <c r="E14" s="71">
        <v>626222</v>
      </c>
      <c r="F14" s="71">
        <v>272</v>
      </c>
      <c r="G14" s="71">
        <v>6054317</v>
      </c>
      <c r="H14" s="71">
        <f t="shared" si="0"/>
        <v>2428</v>
      </c>
      <c r="I14" s="71">
        <f t="shared" si="1"/>
        <v>14159446</v>
      </c>
      <c r="J14" s="71">
        <v>0</v>
      </c>
      <c r="K14" s="70">
        <f t="shared" si="2"/>
        <v>14159446</v>
      </c>
      <c r="L14" s="735" t="s">
        <v>24</v>
      </c>
    </row>
    <row r="15" spans="1:14" ht="15" x14ac:dyDescent="0.25">
      <c r="A15" s="797" t="s">
        <v>11</v>
      </c>
      <c r="B15" s="142">
        <v>1346</v>
      </c>
      <c r="C15" s="142">
        <v>4636445</v>
      </c>
      <c r="D15" s="142">
        <v>78</v>
      </c>
      <c r="E15" s="142">
        <v>746273</v>
      </c>
      <c r="F15" s="142">
        <v>186</v>
      </c>
      <c r="G15" s="142">
        <v>3380781</v>
      </c>
      <c r="H15" s="142">
        <f t="shared" si="0"/>
        <v>1610</v>
      </c>
      <c r="I15" s="142">
        <f t="shared" si="1"/>
        <v>8763499</v>
      </c>
      <c r="J15" s="142">
        <v>8075752</v>
      </c>
      <c r="K15" s="72">
        <f t="shared" si="2"/>
        <v>16839251</v>
      </c>
      <c r="L15" s="800" t="s">
        <v>21</v>
      </c>
    </row>
    <row r="16" spans="1:14" s="140" customFormat="1" ht="30" x14ac:dyDescent="0.2">
      <c r="A16" s="32" t="s">
        <v>2</v>
      </c>
      <c r="B16" s="826">
        <v>681</v>
      </c>
      <c r="C16" s="826">
        <v>1949160</v>
      </c>
      <c r="D16" s="826">
        <v>89</v>
      </c>
      <c r="E16" s="826">
        <v>794763.5</v>
      </c>
      <c r="F16" s="826">
        <v>94</v>
      </c>
      <c r="G16" s="826">
        <v>1199874.5</v>
      </c>
      <c r="H16" s="826">
        <f t="shared" si="0"/>
        <v>864</v>
      </c>
      <c r="I16" s="826">
        <f t="shared" si="1"/>
        <v>3943798</v>
      </c>
      <c r="J16" s="826">
        <v>3115432</v>
      </c>
      <c r="K16" s="261">
        <f t="shared" si="2"/>
        <v>7059230</v>
      </c>
      <c r="L16" s="735" t="s">
        <v>14</v>
      </c>
    </row>
    <row r="17" spans="1:12" ht="15" customHeight="1" x14ac:dyDescent="0.25">
      <c r="A17" s="797" t="s">
        <v>7</v>
      </c>
      <c r="B17" s="142">
        <v>3235</v>
      </c>
      <c r="C17" s="142">
        <v>11581568.5</v>
      </c>
      <c r="D17" s="142">
        <v>183</v>
      </c>
      <c r="E17" s="142">
        <v>1782227.5</v>
      </c>
      <c r="F17" s="142">
        <v>426</v>
      </c>
      <c r="G17" s="142">
        <v>8103276.5</v>
      </c>
      <c r="H17" s="142">
        <f t="shared" si="0"/>
        <v>3844</v>
      </c>
      <c r="I17" s="142">
        <f t="shared" si="1"/>
        <v>21467072.5</v>
      </c>
      <c r="J17" s="142">
        <v>39988035</v>
      </c>
      <c r="K17" s="72">
        <f t="shared" si="2"/>
        <v>61455107.5</v>
      </c>
      <c r="L17" s="800" t="s">
        <v>17</v>
      </c>
    </row>
    <row r="18" spans="1:12" s="140" customFormat="1" ht="15" x14ac:dyDescent="0.25">
      <c r="A18" s="32" t="s">
        <v>8</v>
      </c>
      <c r="B18" s="71">
        <v>1375</v>
      </c>
      <c r="C18" s="71">
        <v>5142103</v>
      </c>
      <c r="D18" s="71">
        <v>75</v>
      </c>
      <c r="E18" s="71">
        <v>737547</v>
      </c>
      <c r="F18" s="71">
        <v>171</v>
      </c>
      <c r="G18" s="71">
        <v>3722603.5</v>
      </c>
      <c r="H18" s="71">
        <f t="shared" si="0"/>
        <v>1621</v>
      </c>
      <c r="I18" s="71">
        <f t="shared" si="1"/>
        <v>9602253.5</v>
      </c>
      <c r="J18" s="71">
        <v>51212</v>
      </c>
      <c r="K18" s="70">
        <f t="shared" si="2"/>
        <v>9653465.5</v>
      </c>
      <c r="L18" s="735" t="s">
        <v>18</v>
      </c>
    </row>
    <row r="19" spans="1:12" ht="15" x14ac:dyDescent="0.25">
      <c r="A19" s="797" t="s">
        <v>9</v>
      </c>
      <c r="B19" s="142">
        <v>1444</v>
      </c>
      <c r="C19" s="142">
        <v>5015938.5</v>
      </c>
      <c r="D19" s="142">
        <v>61</v>
      </c>
      <c r="E19" s="142">
        <v>532494.5</v>
      </c>
      <c r="F19" s="142">
        <v>169</v>
      </c>
      <c r="G19" s="142">
        <v>2897053</v>
      </c>
      <c r="H19" s="142">
        <f t="shared" si="0"/>
        <v>1674</v>
      </c>
      <c r="I19" s="142">
        <f t="shared" si="1"/>
        <v>8445486</v>
      </c>
      <c r="J19" s="142">
        <v>7049442.5</v>
      </c>
      <c r="K19" s="72">
        <f t="shared" si="2"/>
        <v>15494928.5</v>
      </c>
      <c r="L19" s="297" t="s">
        <v>19</v>
      </c>
    </row>
    <row r="20" spans="1:12" s="140" customFormat="1" ht="15" customHeight="1" x14ac:dyDescent="0.25">
      <c r="A20" s="32" t="s">
        <v>10</v>
      </c>
      <c r="B20" s="71">
        <v>1568</v>
      </c>
      <c r="C20" s="71">
        <v>5650315.5</v>
      </c>
      <c r="D20" s="71">
        <v>34</v>
      </c>
      <c r="E20" s="71">
        <v>394094</v>
      </c>
      <c r="F20" s="71">
        <v>220</v>
      </c>
      <c r="G20" s="71">
        <v>3920685.5</v>
      </c>
      <c r="H20" s="71">
        <f t="shared" si="0"/>
        <v>1822</v>
      </c>
      <c r="I20" s="71">
        <f t="shared" si="1"/>
        <v>9965095</v>
      </c>
      <c r="J20" s="71">
        <v>16154244</v>
      </c>
      <c r="K20" s="70">
        <f t="shared" si="2"/>
        <v>26119339</v>
      </c>
      <c r="L20" s="735" t="s">
        <v>20</v>
      </c>
    </row>
    <row r="21" spans="1:12" ht="15" customHeight="1" x14ac:dyDescent="0.25">
      <c r="A21" s="49" t="s">
        <v>12</v>
      </c>
      <c r="B21" s="142">
        <v>614</v>
      </c>
      <c r="C21" s="870">
        <v>2216226</v>
      </c>
      <c r="D21" s="72">
        <v>8</v>
      </c>
      <c r="E21" s="870">
        <v>71068.5</v>
      </c>
      <c r="F21" s="72">
        <v>87</v>
      </c>
      <c r="G21" s="870">
        <v>1933602.5</v>
      </c>
      <c r="H21" s="870">
        <f t="shared" si="0"/>
        <v>709</v>
      </c>
      <c r="I21" s="870">
        <f t="shared" si="1"/>
        <v>4220897</v>
      </c>
      <c r="J21" s="72">
        <v>107268</v>
      </c>
      <c r="K21" s="72">
        <f t="shared" si="2"/>
        <v>4328165</v>
      </c>
      <c r="L21" s="581" t="s">
        <v>25</v>
      </c>
    </row>
    <row r="22" spans="1:12" s="140" customFormat="1" ht="15" customHeight="1" thickBot="1" x14ac:dyDescent="0.3">
      <c r="A22" s="32" t="s">
        <v>13</v>
      </c>
      <c r="B22" s="71">
        <v>2858</v>
      </c>
      <c r="C22" s="869">
        <v>11506631</v>
      </c>
      <c r="D22" s="70">
        <v>61</v>
      </c>
      <c r="E22" s="869">
        <v>729904.5</v>
      </c>
      <c r="F22" s="70">
        <v>352</v>
      </c>
      <c r="G22" s="869">
        <v>6479271.5</v>
      </c>
      <c r="H22" s="869">
        <f t="shared" si="0"/>
        <v>3271</v>
      </c>
      <c r="I22" s="70">
        <f t="shared" si="1"/>
        <v>18715807</v>
      </c>
      <c r="J22" s="70">
        <v>24272413</v>
      </c>
      <c r="K22" s="70">
        <f t="shared" si="2"/>
        <v>42988220</v>
      </c>
      <c r="L22" s="735" t="s">
        <v>22</v>
      </c>
    </row>
    <row r="23" spans="1:12" s="299" customFormat="1" ht="19.5" customHeight="1" thickBot="1" x14ac:dyDescent="0.25">
      <c r="A23" s="867" t="s">
        <v>0</v>
      </c>
      <c r="B23" s="871">
        <f>SUM(B8:B22)</f>
        <v>42436</v>
      </c>
      <c r="C23" s="871">
        <f t="shared" ref="C23:K23" si="3">SUM(C8:C22)</f>
        <v>151434188.5</v>
      </c>
      <c r="D23" s="871">
        <f t="shared" si="3"/>
        <v>3320</v>
      </c>
      <c r="E23" s="871">
        <f t="shared" si="3"/>
        <v>33424572.5</v>
      </c>
      <c r="F23" s="871">
        <f t="shared" si="3"/>
        <v>5721</v>
      </c>
      <c r="G23" s="871">
        <f>SUM(G8:G22)</f>
        <v>118944726.5</v>
      </c>
      <c r="H23" s="871">
        <f t="shared" si="3"/>
        <v>51477</v>
      </c>
      <c r="I23" s="871">
        <f t="shared" si="3"/>
        <v>303803487.5</v>
      </c>
      <c r="J23" s="871">
        <f t="shared" si="3"/>
        <v>634062035</v>
      </c>
      <c r="K23" s="871">
        <f t="shared" si="3"/>
        <v>937865522.5</v>
      </c>
      <c r="L23" s="868" t="s">
        <v>1</v>
      </c>
    </row>
    <row r="24" spans="1:12" x14ac:dyDescent="0.2">
      <c r="A24" s="7"/>
      <c r="B24" s="259"/>
      <c r="E24" s="5"/>
      <c r="I24" s="7"/>
      <c r="J24" s="241"/>
      <c r="K24" s="7"/>
      <c r="L24" s="7"/>
    </row>
    <row r="25" spans="1:12" x14ac:dyDescent="0.2">
      <c r="A25" s="7"/>
      <c r="B25" s="5"/>
      <c r="C25" s="846"/>
      <c r="D25" s="6"/>
      <c r="E25" s="5"/>
    </row>
    <row r="26" spans="1:12" x14ac:dyDescent="0.2">
      <c r="B26" s="5"/>
      <c r="C26" s="847"/>
      <c r="D26" s="6"/>
      <c r="E26" s="260"/>
      <c r="F26" s="189"/>
      <c r="G26" s="189"/>
      <c r="H26" s="189"/>
      <c r="I26" s="846"/>
    </row>
    <row r="27" spans="1:12" x14ac:dyDescent="0.2">
      <c r="B27" s="5"/>
      <c r="C27" s="847"/>
      <c r="D27" s="6"/>
      <c r="E27" s="259"/>
      <c r="F27" s="7"/>
      <c r="G27" s="7"/>
      <c r="H27" s="7"/>
      <c r="I27" s="846"/>
    </row>
    <row r="28" spans="1:12" x14ac:dyDescent="0.2">
      <c r="B28" s="5"/>
      <c r="C28" s="847"/>
      <c r="D28" s="6"/>
      <c r="E28" s="5"/>
      <c r="I28" s="846"/>
    </row>
    <row r="29" spans="1:12" x14ac:dyDescent="0.2">
      <c r="B29" s="5"/>
      <c r="C29" s="847"/>
      <c r="D29" s="6"/>
      <c r="E29" s="5"/>
      <c r="I29" s="846"/>
    </row>
    <row r="30" spans="1:12" x14ac:dyDescent="0.2">
      <c r="B30" s="5"/>
      <c r="C30" s="847"/>
      <c r="D30" s="6"/>
      <c r="E30" s="5"/>
      <c r="I30" s="846"/>
    </row>
    <row r="31" spans="1:12" x14ac:dyDescent="0.2">
      <c r="B31" s="5"/>
      <c r="C31" s="847"/>
      <c r="D31" s="6"/>
      <c r="E31" s="5"/>
      <c r="I31" s="846"/>
    </row>
    <row r="32" spans="1:12" x14ac:dyDescent="0.2">
      <c r="B32" s="5"/>
      <c r="C32" s="847"/>
      <c r="D32" s="6"/>
      <c r="E32" s="5"/>
      <c r="I32" s="846"/>
    </row>
    <row r="33" spans="2:9" x14ac:dyDescent="0.2">
      <c r="B33" s="5"/>
      <c r="C33" s="847"/>
      <c r="D33" s="6"/>
      <c r="E33" s="5"/>
      <c r="I33" s="846"/>
    </row>
    <row r="34" spans="2:9" x14ac:dyDescent="0.2">
      <c r="B34" s="5"/>
      <c r="C34" s="847"/>
      <c r="D34" s="6"/>
      <c r="E34" s="5"/>
      <c r="I34" s="846"/>
    </row>
    <row r="35" spans="2:9" x14ac:dyDescent="0.2">
      <c r="B35" s="5"/>
      <c r="C35" s="847"/>
      <c r="D35" s="6"/>
      <c r="E35" s="5"/>
      <c r="I35" s="846"/>
    </row>
    <row r="36" spans="2:9" x14ac:dyDescent="0.2">
      <c r="B36" s="5"/>
      <c r="C36" s="847"/>
      <c r="D36" s="6"/>
      <c r="E36" s="5"/>
      <c r="I36" s="846"/>
    </row>
    <row r="37" spans="2:9" x14ac:dyDescent="0.2">
      <c r="B37" s="5"/>
      <c r="C37" s="847"/>
      <c r="D37" s="6"/>
      <c r="E37" s="5"/>
      <c r="I37" s="846"/>
    </row>
    <row r="38" spans="2:9" x14ac:dyDescent="0.2">
      <c r="C38" s="846"/>
      <c r="I38" s="846"/>
    </row>
    <row r="39" spans="2:9" x14ac:dyDescent="0.2">
      <c r="C39" s="846"/>
      <c r="I39" s="846"/>
    </row>
    <row r="40" spans="2:9" x14ac:dyDescent="0.2">
      <c r="B40" s="5"/>
      <c r="I40" s="846"/>
    </row>
    <row r="41" spans="2:9" x14ac:dyDescent="0.2">
      <c r="I41" s="846"/>
    </row>
  </sheetData>
  <mergeCells count="12">
    <mergeCell ref="K1:L1"/>
    <mergeCell ref="A1:J1"/>
    <mergeCell ref="A2:K2"/>
    <mergeCell ref="D5:E5"/>
    <mergeCell ref="F5:G5"/>
    <mergeCell ref="B5:C5"/>
    <mergeCell ref="A3:B3"/>
    <mergeCell ref="B4:C4"/>
    <mergeCell ref="D4:E4"/>
    <mergeCell ref="F4:G4"/>
    <mergeCell ref="J4:K4"/>
    <mergeCell ref="K3:L3"/>
  </mergeCells>
  <phoneticPr fontId="3" type="noConversion"/>
  <printOptions horizontalCentered="1" verticalCentered="1"/>
  <pageMargins left="1.01" right="1.29" top="1.36" bottom="1.81" header="0.2" footer="0.78"/>
  <pageSetup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4:F49"/>
  <sheetViews>
    <sheetView rightToLeft="1" zoomScaleNormal="100" zoomScaleSheetLayoutView="100" workbookViewId="0">
      <selection activeCell="G40" sqref="G40"/>
    </sheetView>
  </sheetViews>
  <sheetFormatPr defaultRowHeight="12.75" x14ac:dyDescent="0.2"/>
  <cols>
    <col min="5" max="5" width="8.85546875" customWidth="1"/>
    <col min="6" max="6" width="8.140625" customWidth="1"/>
    <col min="13" max="13" width="9.85546875" customWidth="1"/>
  </cols>
  <sheetData>
    <row r="34" spans="5:6" x14ac:dyDescent="0.2">
      <c r="E34" s="929"/>
      <c r="F34" s="929"/>
    </row>
    <row r="39" spans="5:6" ht="17.25" customHeight="1" x14ac:dyDescent="0.2"/>
    <row r="45" spans="5:6" ht="18.75" customHeight="1" x14ac:dyDescent="0.2"/>
    <row r="46" spans="5:6" ht="18" customHeight="1" x14ac:dyDescent="0.2"/>
    <row r="49" ht="27.75" customHeight="1" x14ac:dyDescent="0.2"/>
  </sheetData>
  <mergeCells count="1">
    <mergeCell ref="E34:F34"/>
  </mergeCells>
  <phoneticPr fontId="3" type="noConversion"/>
  <pageMargins left="1.01" right="1.29" top="1.36" bottom="1.81" header="0.2" footer="0.78"/>
  <pageSetup scale="9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P33"/>
  <sheetViews>
    <sheetView rightToLeft="1" tabSelected="1" zoomScale="80" zoomScaleNormal="80" zoomScaleSheetLayoutView="106" workbookViewId="0">
      <selection activeCell="L25" sqref="L25"/>
    </sheetView>
  </sheetViews>
  <sheetFormatPr defaultRowHeight="12.75" x14ac:dyDescent="0.2"/>
  <cols>
    <col min="1" max="1" width="9.42578125" style="6" customWidth="1"/>
    <col min="2" max="2" width="12.28515625" style="6" customWidth="1"/>
    <col min="3" max="3" width="14.42578125" style="6" customWidth="1"/>
    <col min="4" max="4" width="10" style="6" customWidth="1"/>
    <col min="5" max="5" width="12.7109375" style="6" customWidth="1"/>
    <col min="6" max="6" width="9" style="6" customWidth="1"/>
    <col min="7" max="7" width="12.28515625" style="6" bestFit="1" customWidth="1"/>
    <col min="8" max="8" width="10.28515625" style="6" customWidth="1"/>
    <col min="9" max="9" width="9.28515625" style="6" bestFit="1" customWidth="1"/>
    <col min="10" max="10" width="12.140625" style="6" customWidth="1"/>
    <col min="11" max="11" width="13.5703125" style="6" bestFit="1" customWidth="1"/>
    <col min="12" max="12" width="15.7109375" style="6" customWidth="1"/>
  </cols>
  <sheetData>
    <row r="1" spans="1:16" ht="15" customHeight="1" x14ac:dyDescent="0.2">
      <c r="A1" s="956" t="s">
        <v>444</v>
      </c>
      <c r="B1" s="956"/>
      <c r="C1" s="956"/>
      <c r="D1" s="956"/>
      <c r="E1" s="956"/>
      <c r="F1" s="956"/>
      <c r="G1" s="956"/>
      <c r="H1" s="956"/>
      <c r="I1" s="956"/>
      <c r="J1" s="956"/>
      <c r="K1" s="956"/>
      <c r="L1" s="789"/>
      <c r="N1" s="6"/>
    </row>
    <row r="2" spans="1:16" ht="15" customHeight="1" x14ac:dyDescent="0.2">
      <c r="A2" s="918" t="s">
        <v>445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147" t="s">
        <v>466</v>
      </c>
      <c r="N2" s="6"/>
    </row>
    <row r="3" spans="1:16" s="6" customFormat="1" ht="15" x14ac:dyDescent="0.25">
      <c r="A3" s="707"/>
      <c r="B3" s="707"/>
      <c r="C3" s="707"/>
      <c r="D3" s="707"/>
      <c r="E3" s="707"/>
      <c r="F3" s="707"/>
      <c r="G3" s="707"/>
      <c r="H3" s="707"/>
      <c r="I3" s="707"/>
      <c r="J3" s="236"/>
      <c r="L3" s="237" t="s">
        <v>396</v>
      </c>
    </row>
    <row r="4" spans="1:16" ht="15.75" customHeight="1" thickBot="1" x14ac:dyDescent="0.3">
      <c r="A4" s="917" t="s">
        <v>412</v>
      </c>
      <c r="B4" s="917"/>
      <c r="C4" s="242" t="s">
        <v>175</v>
      </c>
      <c r="D4" s="242"/>
      <c r="E4" s="17"/>
      <c r="F4" s="17"/>
      <c r="G4" s="17"/>
      <c r="H4" s="17"/>
      <c r="I4" s="17"/>
      <c r="J4" s="17"/>
      <c r="K4" s="36" t="s">
        <v>112</v>
      </c>
      <c r="L4" s="54" t="s">
        <v>188</v>
      </c>
      <c r="N4" s="6"/>
    </row>
    <row r="5" spans="1:16" ht="33.75" customHeight="1" x14ac:dyDescent="0.25">
      <c r="A5" s="35"/>
      <c r="B5" s="238" t="s">
        <v>204</v>
      </c>
      <c r="C5" s="238"/>
      <c r="D5" s="238" t="s">
        <v>205</v>
      </c>
      <c r="E5" s="238"/>
      <c r="F5" s="238" t="s">
        <v>206</v>
      </c>
      <c r="G5" s="238"/>
      <c r="H5" s="238" t="s">
        <v>358</v>
      </c>
      <c r="I5" s="238"/>
      <c r="J5" s="958" t="s">
        <v>324</v>
      </c>
      <c r="K5" s="958"/>
      <c r="L5" s="35"/>
      <c r="N5" s="6"/>
    </row>
    <row r="6" spans="1:16" s="6" customFormat="1" ht="33" customHeight="1" x14ac:dyDescent="0.25">
      <c r="A6" s="39"/>
      <c r="B6" s="15" t="s">
        <v>163</v>
      </c>
      <c r="C6" s="32"/>
      <c r="D6" s="239" t="s">
        <v>238</v>
      </c>
      <c r="E6" s="32"/>
      <c r="F6" s="32" t="s">
        <v>237</v>
      </c>
      <c r="G6" s="32"/>
      <c r="H6" s="32" t="s">
        <v>260</v>
      </c>
      <c r="I6" s="239"/>
      <c r="J6" s="959" t="s">
        <v>1</v>
      </c>
      <c r="K6" s="959"/>
      <c r="L6" s="39"/>
    </row>
    <row r="7" spans="1:16" s="140" customFormat="1" ht="15" customHeight="1" x14ac:dyDescent="0.2">
      <c r="A7" s="734"/>
      <c r="B7" s="49" t="s">
        <v>64</v>
      </c>
      <c r="C7" s="49" t="s">
        <v>222</v>
      </c>
      <c r="D7" s="49" t="s">
        <v>64</v>
      </c>
      <c r="E7" s="49" t="s">
        <v>222</v>
      </c>
      <c r="F7" s="49" t="s">
        <v>27</v>
      </c>
      <c r="G7" s="49" t="s">
        <v>222</v>
      </c>
      <c r="H7" s="49" t="s">
        <v>27</v>
      </c>
      <c r="I7" s="49" t="s">
        <v>222</v>
      </c>
      <c r="J7" s="49" t="s">
        <v>64</v>
      </c>
      <c r="K7" s="49" t="s">
        <v>222</v>
      </c>
      <c r="L7" s="734"/>
    </row>
    <row r="8" spans="1:16" s="299" customFormat="1" ht="15" customHeight="1" thickBot="1" x14ac:dyDescent="0.25">
      <c r="A8" s="314" t="s">
        <v>57</v>
      </c>
      <c r="B8" s="736" t="s">
        <v>128</v>
      </c>
      <c r="C8" s="736" t="s">
        <v>29</v>
      </c>
      <c r="D8" s="736" t="s">
        <v>128</v>
      </c>
      <c r="E8" s="736" t="s">
        <v>29</v>
      </c>
      <c r="F8" s="736" t="s">
        <v>128</v>
      </c>
      <c r="G8" s="736" t="s">
        <v>29</v>
      </c>
      <c r="H8" s="736" t="s">
        <v>128</v>
      </c>
      <c r="I8" s="736" t="s">
        <v>29</v>
      </c>
      <c r="J8" s="736" t="s">
        <v>128</v>
      </c>
      <c r="K8" s="736" t="s">
        <v>29</v>
      </c>
      <c r="L8" s="737" t="s">
        <v>26</v>
      </c>
    </row>
    <row r="9" spans="1:16" s="364" customFormat="1" ht="15" customHeight="1" x14ac:dyDescent="0.25">
      <c r="A9" s="463" t="s">
        <v>337</v>
      </c>
      <c r="B9" s="71">
        <v>3161</v>
      </c>
      <c r="C9" s="73">
        <v>1441416</v>
      </c>
      <c r="D9" s="158">
        <v>0</v>
      </c>
      <c r="E9" s="158">
        <v>0</v>
      </c>
      <c r="F9" s="158">
        <v>2296</v>
      </c>
      <c r="G9" s="158">
        <v>661248</v>
      </c>
      <c r="H9" s="73">
        <v>0</v>
      </c>
      <c r="I9" s="71">
        <v>0</v>
      </c>
      <c r="J9" s="771">
        <f>B9+D9+F9+H9</f>
        <v>5457</v>
      </c>
      <c r="K9" s="73">
        <f>C9+E9+G9+I9</f>
        <v>2102664</v>
      </c>
      <c r="L9" s="448" t="s">
        <v>338</v>
      </c>
    </row>
    <row r="10" spans="1:16" s="268" customFormat="1" ht="21.75" customHeight="1" x14ac:dyDescent="0.25">
      <c r="A10" s="597" t="s">
        <v>30</v>
      </c>
      <c r="B10" s="600">
        <v>18496</v>
      </c>
      <c r="C10" s="439">
        <v>6307136</v>
      </c>
      <c r="D10" s="435">
        <v>0</v>
      </c>
      <c r="E10" s="435">
        <v>0</v>
      </c>
      <c r="F10" s="435">
        <v>0</v>
      </c>
      <c r="G10" s="435">
        <v>0</v>
      </c>
      <c r="H10" s="439">
        <v>0</v>
      </c>
      <c r="I10" s="439">
        <v>0</v>
      </c>
      <c r="J10" s="439">
        <f t="shared" ref="J10:J23" si="0">B10+D10+F10+H10</f>
        <v>18496</v>
      </c>
      <c r="K10" s="439">
        <f t="shared" ref="K10:K23" si="1">C10+E10+G10+I10</f>
        <v>6307136</v>
      </c>
      <c r="L10" s="366" t="s">
        <v>31</v>
      </c>
      <c r="M10" s="364"/>
      <c r="N10" s="364"/>
      <c r="O10" s="364"/>
      <c r="P10" s="364"/>
    </row>
    <row r="11" spans="1:16" s="268" customFormat="1" ht="15" customHeight="1" x14ac:dyDescent="0.25">
      <c r="A11" s="463" t="s">
        <v>3</v>
      </c>
      <c r="B11" s="524">
        <v>44042</v>
      </c>
      <c r="C11" s="73">
        <v>4932689</v>
      </c>
      <c r="D11" s="158">
        <v>6107</v>
      </c>
      <c r="E11" s="158">
        <v>1343491</v>
      </c>
      <c r="F11" s="158">
        <v>10968</v>
      </c>
      <c r="G11" s="158">
        <v>2182632</v>
      </c>
      <c r="H11" s="73">
        <v>0</v>
      </c>
      <c r="I11" s="71">
        <v>0</v>
      </c>
      <c r="J11" s="771">
        <f t="shared" si="0"/>
        <v>61117</v>
      </c>
      <c r="K11" s="73">
        <f t="shared" si="1"/>
        <v>8458812</v>
      </c>
      <c r="L11" s="9" t="s">
        <v>15</v>
      </c>
      <c r="M11" s="364"/>
      <c r="N11" s="364"/>
      <c r="O11" s="364"/>
      <c r="P11" s="364"/>
    </row>
    <row r="12" spans="1:16" s="268" customFormat="1" ht="15" customHeight="1" x14ac:dyDescent="0.25">
      <c r="A12" s="597" t="s">
        <v>322</v>
      </c>
      <c r="B12" s="600">
        <v>0</v>
      </c>
      <c r="C12" s="439">
        <v>0</v>
      </c>
      <c r="D12" s="435">
        <v>0</v>
      </c>
      <c r="E12" s="435">
        <v>0</v>
      </c>
      <c r="F12" s="435">
        <v>1932</v>
      </c>
      <c r="G12" s="435">
        <v>376740</v>
      </c>
      <c r="H12" s="439">
        <v>0</v>
      </c>
      <c r="I12" s="142">
        <v>0</v>
      </c>
      <c r="J12" s="439">
        <f t="shared" si="0"/>
        <v>1932</v>
      </c>
      <c r="K12" s="439">
        <f t="shared" si="1"/>
        <v>376740</v>
      </c>
      <c r="L12" s="598" t="s">
        <v>323</v>
      </c>
      <c r="M12" s="364"/>
      <c r="N12" s="364"/>
      <c r="O12" s="364"/>
      <c r="P12" s="364"/>
    </row>
    <row r="13" spans="1:16" s="268" customFormat="1" ht="18" customHeight="1" x14ac:dyDescent="0.25">
      <c r="A13" s="463" t="s">
        <v>4</v>
      </c>
      <c r="B13" s="524">
        <v>339579</v>
      </c>
      <c r="C13" s="73">
        <v>33618321</v>
      </c>
      <c r="D13" s="158">
        <v>0</v>
      </c>
      <c r="E13" s="158">
        <v>0</v>
      </c>
      <c r="F13" s="158">
        <v>41719</v>
      </c>
      <c r="G13" s="158">
        <v>6216131</v>
      </c>
      <c r="H13" s="73">
        <v>126</v>
      </c>
      <c r="I13" s="71">
        <v>248838</v>
      </c>
      <c r="J13" s="771">
        <f t="shared" si="0"/>
        <v>381424</v>
      </c>
      <c r="K13" s="73">
        <f t="shared" si="1"/>
        <v>40083290</v>
      </c>
      <c r="L13" s="9" t="s">
        <v>16</v>
      </c>
      <c r="M13" s="364"/>
      <c r="N13" s="364"/>
      <c r="O13" s="364"/>
      <c r="P13" s="364"/>
    </row>
    <row r="14" spans="1:16" s="268" customFormat="1" ht="18.75" customHeight="1" x14ac:dyDescent="0.25">
      <c r="A14" s="597" t="s">
        <v>5</v>
      </c>
      <c r="B14" s="600">
        <v>43894</v>
      </c>
      <c r="C14" s="439">
        <v>5047840</v>
      </c>
      <c r="D14" s="435">
        <v>0</v>
      </c>
      <c r="E14" s="435">
        <v>0</v>
      </c>
      <c r="F14" s="435">
        <v>13483</v>
      </c>
      <c r="G14" s="435">
        <v>2318981</v>
      </c>
      <c r="H14" s="439">
        <v>0</v>
      </c>
      <c r="I14" s="142">
        <v>0</v>
      </c>
      <c r="J14" s="439">
        <f t="shared" si="0"/>
        <v>57377</v>
      </c>
      <c r="K14" s="439">
        <f t="shared" si="1"/>
        <v>7366821</v>
      </c>
      <c r="L14" s="598" t="s">
        <v>23</v>
      </c>
      <c r="M14" s="364"/>
      <c r="N14" s="364"/>
      <c r="O14" s="364"/>
      <c r="P14" s="364"/>
    </row>
    <row r="15" spans="1:16" s="268" customFormat="1" ht="20.25" customHeight="1" x14ac:dyDescent="0.25">
      <c r="A15" s="463" t="s">
        <v>6</v>
      </c>
      <c r="B15" s="524">
        <v>45590</v>
      </c>
      <c r="C15" s="73">
        <v>5926749</v>
      </c>
      <c r="D15" s="158">
        <v>0</v>
      </c>
      <c r="E15" s="158">
        <v>0</v>
      </c>
      <c r="F15" s="158">
        <v>12779</v>
      </c>
      <c r="G15" s="158">
        <v>2210743</v>
      </c>
      <c r="H15" s="73">
        <v>0</v>
      </c>
      <c r="I15" s="71">
        <v>0</v>
      </c>
      <c r="J15" s="771">
        <f t="shared" si="0"/>
        <v>58369</v>
      </c>
      <c r="K15" s="73">
        <f t="shared" si="1"/>
        <v>8137492</v>
      </c>
      <c r="L15" s="9" t="s">
        <v>24</v>
      </c>
      <c r="M15" s="364"/>
      <c r="N15" s="364"/>
      <c r="O15" s="364"/>
      <c r="P15" s="364"/>
    </row>
    <row r="16" spans="1:16" s="268" customFormat="1" ht="18.75" customHeight="1" x14ac:dyDescent="0.25">
      <c r="A16" s="597" t="s">
        <v>11</v>
      </c>
      <c r="B16" s="600">
        <v>53144</v>
      </c>
      <c r="C16" s="439">
        <v>5898984</v>
      </c>
      <c r="D16" s="435">
        <v>0</v>
      </c>
      <c r="E16" s="435">
        <v>0</v>
      </c>
      <c r="F16" s="435">
        <v>318</v>
      </c>
      <c r="G16" s="435">
        <v>54295</v>
      </c>
      <c r="H16" s="439">
        <v>0</v>
      </c>
      <c r="I16" s="142">
        <v>0</v>
      </c>
      <c r="J16" s="439">
        <f t="shared" si="0"/>
        <v>53462</v>
      </c>
      <c r="K16" s="439">
        <f t="shared" si="1"/>
        <v>5953279</v>
      </c>
      <c r="L16" s="598" t="s">
        <v>21</v>
      </c>
      <c r="M16" s="364"/>
      <c r="N16" s="364"/>
      <c r="O16" s="364"/>
      <c r="P16" s="364"/>
    </row>
    <row r="17" spans="1:16" s="268" customFormat="1" ht="21" customHeight="1" x14ac:dyDescent="0.25">
      <c r="A17" s="463" t="s">
        <v>2</v>
      </c>
      <c r="B17" s="524">
        <v>12991</v>
      </c>
      <c r="C17" s="73">
        <v>2416289</v>
      </c>
      <c r="D17" s="158">
        <v>11036</v>
      </c>
      <c r="E17" s="158">
        <v>1997516</v>
      </c>
      <c r="F17" s="158">
        <v>29807</v>
      </c>
      <c r="G17" s="158">
        <v>5931593</v>
      </c>
      <c r="H17" s="73">
        <v>0</v>
      </c>
      <c r="I17" s="71">
        <v>0</v>
      </c>
      <c r="J17" s="771">
        <f t="shared" si="0"/>
        <v>53834</v>
      </c>
      <c r="K17" s="73">
        <f t="shared" si="1"/>
        <v>10345398</v>
      </c>
      <c r="L17" s="9" t="s">
        <v>14</v>
      </c>
      <c r="M17" s="364"/>
      <c r="N17" s="364"/>
      <c r="O17" s="364"/>
      <c r="P17" s="364"/>
    </row>
    <row r="18" spans="1:16" s="268" customFormat="1" ht="20.25" customHeight="1" x14ac:dyDescent="0.25">
      <c r="A18" s="597" t="s">
        <v>7</v>
      </c>
      <c r="B18" s="600">
        <v>68394</v>
      </c>
      <c r="C18" s="439">
        <v>8138886</v>
      </c>
      <c r="D18" s="435">
        <v>0</v>
      </c>
      <c r="E18" s="435">
        <v>0</v>
      </c>
      <c r="F18" s="435">
        <v>5659</v>
      </c>
      <c r="G18" s="435">
        <v>1029878</v>
      </c>
      <c r="H18" s="439">
        <v>0</v>
      </c>
      <c r="I18" s="142">
        <v>0</v>
      </c>
      <c r="J18" s="439">
        <f t="shared" si="0"/>
        <v>74053</v>
      </c>
      <c r="K18" s="439">
        <f t="shared" si="1"/>
        <v>9168764</v>
      </c>
      <c r="L18" s="598" t="s">
        <v>17</v>
      </c>
      <c r="M18" s="364"/>
      <c r="N18" s="364"/>
      <c r="O18" s="364"/>
      <c r="P18" s="364"/>
    </row>
    <row r="19" spans="1:16" s="268" customFormat="1" ht="21" customHeight="1" x14ac:dyDescent="0.25">
      <c r="A19" s="463" t="s">
        <v>8</v>
      </c>
      <c r="B19" s="524">
        <v>60690</v>
      </c>
      <c r="C19" s="73">
        <v>6979391</v>
      </c>
      <c r="D19" s="158">
        <v>0</v>
      </c>
      <c r="E19" s="158">
        <v>0</v>
      </c>
      <c r="F19" s="158">
        <v>0</v>
      </c>
      <c r="G19" s="158">
        <v>0</v>
      </c>
      <c r="H19" s="73">
        <v>0</v>
      </c>
      <c r="I19" s="71">
        <v>0</v>
      </c>
      <c r="J19" s="771">
        <f t="shared" si="0"/>
        <v>60690</v>
      </c>
      <c r="K19" s="73">
        <f t="shared" si="1"/>
        <v>6979391</v>
      </c>
      <c r="L19" s="9" t="s">
        <v>18</v>
      </c>
      <c r="M19" s="364"/>
      <c r="N19" s="364"/>
      <c r="O19" s="364"/>
      <c r="P19" s="364"/>
    </row>
    <row r="20" spans="1:16" s="268" customFormat="1" ht="21.75" customHeight="1" x14ac:dyDescent="0.25">
      <c r="A20" s="597" t="s">
        <v>9</v>
      </c>
      <c r="B20" s="600">
        <v>29374</v>
      </c>
      <c r="C20" s="439">
        <v>2908023</v>
      </c>
      <c r="D20" s="435">
        <v>0</v>
      </c>
      <c r="E20" s="435">
        <v>0</v>
      </c>
      <c r="F20" s="435">
        <v>0</v>
      </c>
      <c r="G20" s="435">
        <v>0</v>
      </c>
      <c r="H20" s="439">
        <v>0</v>
      </c>
      <c r="I20" s="142">
        <v>0</v>
      </c>
      <c r="J20" s="439">
        <f t="shared" si="0"/>
        <v>29374</v>
      </c>
      <c r="K20" s="439">
        <f t="shared" si="1"/>
        <v>2908023</v>
      </c>
      <c r="L20" s="598" t="s">
        <v>19</v>
      </c>
      <c r="M20" s="364"/>
      <c r="N20" s="364"/>
      <c r="O20" s="364"/>
      <c r="P20" s="364"/>
    </row>
    <row r="21" spans="1:16" s="268" customFormat="1" ht="18.75" customHeight="1" x14ac:dyDescent="0.25">
      <c r="A21" s="463" t="s">
        <v>10</v>
      </c>
      <c r="B21" s="524">
        <v>71061</v>
      </c>
      <c r="C21" s="73">
        <v>8598381</v>
      </c>
      <c r="D21" s="158">
        <v>34087</v>
      </c>
      <c r="E21" s="158">
        <v>5453887</v>
      </c>
      <c r="F21" s="158">
        <v>28742</v>
      </c>
      <c r="G21" s="158">
        <v>4397558</v>
      </c>
      <c r="H21" s="73">
        <v>0</v>
      </c>
      <c r="I21" s="71">
        <v>0</v>
      </c>
      <c r="J21" s="771">
        <f t="shared" si="0"/>
        <v>133890</v>
      </c>
      <c r="K21" s="73">
        <f t="shared" si="1"/>
        <v>18449826</v>
      </c>
      <c r="L21" s="9" t="s">
        <v>20</v>
      </c>
      <c r="M21" s="364"/>
      <c r="N21" s="364"/>
      <c r="O21" s="364"/>
      <c r="P21" s="364"/>
    </row>
    <row r="22" spans="1:16" s="268" customFormat="1" ht="18.75" customHeight="1" x14ac:dyDescent="0.25">
      <c r="A22" s="597" t="s">
        <v>12</v>
      </c>
      <c r="B22" s="600">
        <v>25953</v>
      </c>
      <c r="C22" s="439">
        <v>3244109</v>
      </c>
      <c r="D22" s="435">
        <v>0</v>
      </c>
      <c r="E22" s="435">
        <v>0</v>
      </c>
      <c r="F22" s="435">
        <v>0</v>
      </c>
      <c r="G22" s="435">
        <v>0</v>
      </c>
      <c r="H22" s="439">
        <v>0</v>
      </c>
      <c r="I22" s="142">
        <v>0</v>
      </c>
      <c r="J22" s="439">
        <f t="shared" si="0"/>
        <v>25953</v>
      </c>
      <c r="K22" s="439">
        <f t="shared" si="1"/>
        <v>3244109</v>
      </c>
      <c r="L22" s="598" t="s">
        <v>25</v>
      </c>
      <c r="M22" s="364"/>
      <c r="N22" s="364"/>
      <c r="O22" s="364"/>
      <c r="P22" s="364"/>
    </row>
    <row r="23" spans="1:16" s="268" customFormat="1" ht="15" customHeight="1" thickBot="1" x14ac:dyDescent="0.3">
      <c r="A23" s="463" t="s">
        <v>13</v>
      </c>
      <c r="B23" s="524">
        <v>54492</v>
      </c>
      <c r="C23" s="73">
        <v>9154656</v>
      </c>
      <c r="D23" s="158">
        <v>0</v>
      </c>
      <c r="E23" s="158">
        <v>0</v>
      </c>
      <c r="F23" s="158">
        <v>0</v>
      </c>
      <c r="G23" s="158">
        <v>0</v>
      </c>
      <c r="H23" s="73">
        <v>0</v>
      </c>
      <c r="I23" s="71">
        <v>0</v>
      </c>
      <c r="J23" s="771">
        <f t="shared" si="0"/>
        <v>54492</v>
      </c>
      <c r="K23" s="73">
        <f t="shared" si="1"/>
        <v>9154656</v>
      </c>
      <c r="L23" s="9" t="s">
        <v>22</v>
      </c>
      <c r="M23" s="364"/>
      <c r="O23" s="364"/>
      <c r="P23" s="364"/>
    </row>
    <row r="24" spans="1:16" s="364" customFormat="1" ht="16.5" customHeight="1" thickTop="1" thickBot="1" x14ac:dyDescent="0.25">
      <c r="A24" s="601" t="s">
        <v>0</v>
      </c>
      <c r="B24" s="602">
        <f>SUM(B9:B23)</f>
        <v>870861</v>
      </c>
      <c r="C24" s="602">
        <f>SUM(C9:C23)</f>
        <v>104612870</v>
      </c>
      <c r="D24" s="602">
        <f t="shared" ref="D24:K24" si="2">SUM(D9:D23)</f>
        <v>51230</v>
      </c>
      <c r="E24" s="602">
        <f t="shared" si="2"/>
        <v>8794894</v>
      </c>
      <c r="F24" s="602">
        <f t="shared" si="2"/>
        <v>147703</v>
      </c>
      <c r="G24" s="602">
        <f t="shared" si="2"/>
        <v>25379799</v>
      </c>
      <c r="H24" s="602">
        <f t="shared" si="2"/>
        <v>126</v>
      </c>
      <c r="I24" s="602">
        <f t="shared" si="2"/>
        <v>248838</v>
      </c>
      <c r="J24" s="602">
        <f t="shared" si="2"/>
        <v>1069920</v>
      </c>
      <c r="K24" s="602">
        <f t="shared" si="2"/>
        <v>139036401</v>
      </c>
      <c r="L24" s="603" t="s">
        <v>1</v>
      </c>
    </row>
    <row r="25" spans="1:16" s="6" customFormat="1" ht="24" customHeight="1" thickTop="1" x14ac:dyDescent="0.2">
      <c r="A25" s="957"/>
      <c r="B25" s="957"/>
      <c r="C25" s="957"/>
      <c r="D25" s="957"/>
      <c r="E25" s="957"/>
      <c r="F25" s="957"/>
      <c r="G25" s="290"/>
      <c r="H25" s="290"/>
      <c r="I25" s="72"/>
      <c r="J25" s="72"/>
      <c r="K25" s="72"/>
      <c r="L25" s="1042" t="s">
        <v>489</v>
      </c>
    </row>
    <row r="26" spans="1:16" ht="14.25" x14ac:dyDescent="0.2">
      <c r="C26" s="7"/>
      <c r="D26" s="7"/>
      <c r="E26" s="179"/>
      <c r="F26" s="7"/>
      <c r="G26" s="7"/>
      <c r="H26" s="7"/>
      <c r="L26" s="173"/>
    </row>
    <row r="27" spans="1:16" ht="18" customHeight="1" x14ac:dyDescent="0.25">
      <c r="A27" s="245"/>
      <c r="B27" s="245"/>
      <c r="J27" s="161"/>
      <c r="K27" s="67"/>
      <c r="L27" s="240"/>
      <c r="P27" s="5"/>
    </row>
    <row r="29" spans="1:16" x14ac:dyDescent="0.2">
      <c r="L29"/>
    </row>
    <row r="30" spans="1:16" x14ac:dyDescent="0.2">
      <c r="L30"/>
    </row>
    <row r="31" spans="1:16" x14ac:dyDescent="0.2">
      <c r="L31"/>
    </row>
    <row r="32" spans="1:16" x14ac:dyDescent="0.2">
      <c r="E32" s="161"/>
    </row>
    <row r="33" spans="5:5" x14ac:dyDescent="0.2">
      <c r="E33" s="161"/>
    </row>
  </sheetData>
  <mergeCells count="6">
    <mergeCell ref="A1:K1"/>
    <mergeCell ref="A4:B4"/>
    <mergeCell ref="A25:F25"/>
    <mergeCell ref="J5:K5"/>
    <mergeCell ref="J6:K6"/>
    <mergeCell ref="A2:K2"/>
  </mergeCells>
  <phoneticPr fontId="3" type="noConversion"/>
  <printOptions horizontalCentered="1" verticalCentered="1"/>
  <pageMargins left="1.01" right="1.29" top="1.36" bottom="1.81" header="0.2" footer="0.78"/>
  <pageSetup scale="8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M26"/>
  <sheetViews>
    <sheetView rightToLeft="1" zoomScale="93" zoomScaleNormal="93" zoomScaleSheetLayoutView="100" workbookViewId="0">
      <selection activeCell="G4" sqref="G4:H4"/>
    </sheetView>
  </sheetViews>
  <sheetFormatPr defaultRowHeight="12.75" x14ac:dyDescent="0.2"/>
  <cols>
    <col min="1" max="1" width="10.85546875" customWidth="1"/>
    <col min="2" max="2" width="10.28515625" customWidth="1"/>
    <col min="3" max="3" width="14.5703125" customWidth="1"/>
    <col min="4" max="4" width="9.42578125" customWidth="1"/>
    <col min="5" max="5" width="17.140625" customWidth="1"/>
    <col min="7" max="7" width="12.7109375" customWidth="1"/>
    <col min="8" max="8" width="9" customWidth="1"/>
    <col min="9" max="9" width="13.42578125" customWidth="1"/>
    <col min="10" max="10" width="17" customWidth="1"/>
  </cols>
  <sheetData>
    <row r="1" spans="1:13" ht="15" x14ac:dyDescent="0.2">
      <c r="A1" s="909" t="s">
        <v>446</v>
      </c>
      <c r="B1" s="909"/>
      <c r="C1" s="909"/>
      <c r="D1" s="909"/>
      <c r="E1" s="909"/>
      <c r="F1" s="909"/>
      <c r="G1" s="909"/>
      <c r="H1" s="909"/>
      <c r="I1" s="909"/>
      <c r="J1" s="909"/>
    </row>
    <row r="2" spans="1:13" ht="13.5" customHeight="1" x14ac:dyDescent="0.2">
      <c r="A2" s="963" t="s">
        <v>447</v>
      </c>
      <c r="B2" s="963"/>
      <c r="C2" s="963"/>
      <c r="D2" s="963"/>
      <c r="E2" s="963"/>
      <c r="F2" s="963"/>
      <c r="G2" s="963"/>
      <c r="H2" s="963"/>
      <c r="I2" s="963"/>
      <c r="J2" s="207" t="s">
        <v>400</v>
      </c>
    </row>
    <row r="3" spans="1:13" ht="15.75" customHeight="1" x14ac:dyDescent="0.25">
      <c r="A3" s="36"/>
      <c r="B3" s="36"/>
      <c r="C3" s="36"/>
      <c r="D3" s="36"/>
      <c r="E3" s="36"/>
      <c r="F3" s="36"/>
      <c r="G3" s="36"/>
      <c r="H3" s="36"/>
      <c r="J3" s="206" t="s">
        <v>395</v>
      </c>
    </row>
    <row r="4" spans="1:13" ht="15" customHeight="1" x14ac:dyDescent="0.25">
      <c r="A4" s="962" t="s">
        <v>401</v>
      </c>
      <c r="B4" s="962"/>
      <c r="C4" s="31" t="s">
        <v>174</v>
      </c>
      <c r="D4" s="22"/>
      <c r="E4" s="22"/>
      <c r="F4" s="17"/>
      <c r="G4" s="961"/>
      <c r="H4" s="961"/>
      <c r="I4" s="961" t="s">
        <v>305</v>
      </c>
      <c r="J4" s="961"/>
    </row>
    <row r="5" spans="1:13" s="3" customFormat="1" ht="15" customHeight="1" x14ac:dyDescent="0.25">
      <c r="A5" s="295"/>
      <c r="B5" s="907" t="s">
        <v>207</v>
      </c>
      <c r="C5" s="907"/>
      <c r="D5" s="907" t="s">
        <v>208</v>
      </c>
      <c r="E5" s="907"/>
      <c r="F5" s="907" t="s">
        <v>209</v>
      </c>
      <c r="G5" s="907"/>
      <c r="H5" s="907" t="s">
        <v>211</v>
      </c>
      <c r="I5" s="907"/>
      <c r="J5" s="885"/>
    </row>
    <row r="6" spans="1:13" s="299" customFormat="1" ht="15" customHeight="1" x14ac:dyDescent="0.25">
      <c r="A6" s="889"/>
      <c r="B6" s="960" t="s">
        <v>289</v>
      </c>
      <c r="C6" s="960"/>
      <c r="D6" s="960" t="s">
        <v>219</v>
      </c>
      <c r="E6" s="960"/>
      <c r="F6" s="960" t="s">
        <v>210</v>
      </c>
      <c r="G6" s="960"/>
      <c r="H6" s="887" t="s">
        <v>212</v>
      </c>
      <c r="I6" s="887"/>
      <c r="J6" s="887"/>
    </row>
    <row r="7" spans="1:13" s="299" customFormat="1" ht="15" customHeight="1" x14ac:dyDescent="0.25">
      <c r="A7" s="889"/>
      <c r="B7" s="886" t="s">
        <v>64</v>
      </c>
      <c r="C7" s="886" t="s">
        <v>222</v>
      </c>
      <c r="D7" s="886" t="s">
        <v>64</v>
      </c>
      <c r="E7" s="886" t="s">
        <v>222</v>
      </c>
      <c r="F7" s="886" t="s">
        <v>64</v>
      </c>
      <c r="G7" s="886" t="s">
        <v>222</v>
      </c>
      <c r="H7" s="886" t="s">
        <v>64</v>
      </c>
      <c r="I7" s="886" t="s">
        <v>222</v>
      </c>
      <c r="J7" s="143"/>
    </row>
    <row r="8" spans="1:13" s="299" customFormat="1" ht="15" customHeight="1" thickBot="1" x14ac:dyDescent="0.25">
      <c r="A8" s="736" t="s">
        <v>49</v>
      </c>
      <c r="B8" s="300" t="s">
        <v>128</v>
      </c>
      <c r="C8" s="300" t="s">
        <v>29</v>
      </c>
      <c r="D8" s="300" t="s">
        <v>128</v>
      </c>
      <c r="E8" s="300" t="s">
        <v>29</v>
      </c>
      <c r="F8" s="300" t="s">
        <v>128</v>
      </c>
      <c r="G8" s="300" t="s">
        <v>29</v>
      </c>
      <c r="H8" s="300" t="s">
        <v>128</v>
      </c>
      <c r="I8" s="300" t="s">
        <v>29</v>
      </c>
      <c r="J8" s="301" t="s">
        <v>26</v>
      </c>
    </row>
    <row r="9" spans="1:13" s="364" customFormat="1" ht="15.6" customHeight="1" x14ac:dyDescent="0.25">
      <c r="A9" s="463" t="s">
        <v>337</v>
      </c>
      <c r="B9" s="73">
        <v>69</v>
      </c>
      <c r="C9" s="71">
        <v>40848</v>
      </c>
      <c r="D9" s="73">
        <v>1656</v>
      </c>
      <c r="E9" s="545">
        <v>783516</v>
      </c>
      <c r="F9" s="73">
        <v>197</v>
      </c>
      <c r="G9" s="71">
        <v>69599</v>
      </c>
      <c r="H9" s="73">
        <f>B9+D9+F9</f>
        <v>1922</v>
      </c>
      <c r="I9" s="71">
        <f>C9+E9+G9</f>
        <v>893963</v>
      </c>
      <c r="J9" s="448" t="s">
        <v>338</v>
      </c>
    </row>
    <row r="10" spans="1:13" s="268" customFormat="1" ht="15.6" customHeight="1" x14ac:dyDescent="0.25">
      <c r="A10" s="359" t="s">
        <v>30</v>
      </c>
      <c r="B10" s="360">
        <v>204</v>
      </c>
      <c r="C10" s="361">
        <v>102000</v>
      </c>
      <c r="D10" s="360">
        <v>3219</v>
      </c>
      <c r="E10" s="546">
        <v>1397046</v>
      </c>
      <c r="F10" s="360">
        <v>1800</v>
      </c>
      <c r="G10" s="361">
        <v>705600</v>
      </c>
      <c r="H10" s="361">
        <f t="shared" ref="H10:H23" si="0">B10+D10+F10</f>
        <v>5223</v>
      </c>
      <c r="I10" s="361">
        <f t="shared" ref="I10:I23" si="1">C10+E10+G10</f>
        <v>2204646</v>
      </c>
      <c r="J10" s="366" t="s">
        <v>31</v>
      </c>
      <c r="K10" s="364"/>
      <c r="L10" s="364"/>
      <c r="M10" s="364"/>
    </row>
    <row r="11" spans="1:13" s="268" customFormat="1" ht="15.6" customHeight="1" x14ac:dyDescent="0.25">
      <c r="A11" s="470" t="s">
        <v>3</v>
      </c>
      <c r="B11" s="73">
        <v>2012</v>
      </c>
      <c r="C11" s="71">
        <v>1128732</v>
      </c>
      <c r="D11" s="73">
        <v>2244</v>
      </c>
      <c r="E11" s="545">
        <v>1303764</v>
      </c>
      <c r="F11" s="73">
        <v>2</v>
      </c>
      <c r="G11" s="71">
        <v>1104</v>
      </c>
      <c r="H11" s="73">
        <f t="shared" si="0"/>
        <v>4258</v>
      </c>
      <c r="I11" s="71">
        <f t="shared" si="1"/>
        <v>2433600</v>
      </c>
      <c r="J11" s="9" t="s">
        <v>15</v>
      </c>
      <c r="K11" s="364"/>
      <c r="L11" s="364"/>
      <c r="M11" s="364"/>
    </row>
    <row r="12" spans="1:13" s="268" customFormat="1" ht="15.6" customHeight="1" x14ac:dyDescent="0.25">
      <c r="A12" s="359" t="s">
        <v>327</v>
      </c>
      <c r="B12" s="360">
        <v>749</v>
      </c>
      <c r="C12" s="361">
        <v>487018</v>
      </c>
      <c r="D12" s="360">
        <v>524</v>
      </c>
      <c r="E12" s="546">
        <v>305728</v>
      </c>
      <c r="F12" s="360">
        <v>0</v>
      </c>
      <c r="G12" s="361">
        <v>0</v>
      </c>
      <c r="H12" s="361">
        <f t="shared" si="0"/>
        <v>1273</v>
      </c>
      <c r="I12" s="361">
        <f t="shared" si="1"/>
        <v>792746</v>
      </c>
      <c r="J12" s="362" t="s">
        <v>323</v>
      </c>
      <c r="K12" s="364"/>
      <c r="L12" s="364"/>
      <c r="M12" s="364"/>
    </row>
    <row r="13" spans="1:13" s="268" customFormat="1" ht="15.6" customHeight="1" x14ac:dyDescent="0.25">
      <c r="A13" s="470" t="s">
        <v>4</v>
      </c>
      <c r="B13" s="73">
        <v>1969</v>
      </c>
      <c r="C13" s="71">
        <v>1236532</v>
      </c>
      <c r="D13" s="73">
        <v>3971</v>
      </c>
      <c r="E13" s="545">
        <v>2227731</v>
      </c>
      <c r="F13" s="73">
        <v>160</v>
      </c>
      <c r="G13" s="71">
        <v>81487</v>
      </c>
      <c r="H13" s="73">
        <f t="shared" si="0"/>
        <v>6100</v>
      </c>
      <c r="I13" s="71">
        <f t="shared" si="1"/>
        <v>3545750</v>
      </c>
      <c r="J13" s="448" t="s">
        <v>16</v>
      </c>
      <c r="K13" s="364"/>
      <c r="L13" s="364"/>
      <c r="M13" s="364"/>
    </row>
    <row r="14" spans="1:13" s="268" customFormat="1" ht="15.6" customHeight="1" x14ac:dyDescent="0.25">
      <c r="A14" s="365" t="s">
        <v>5</v>
      </c>
      <c r="B14" s="360">
        <v>1916</v>
      </c>
      <c r="C14" s="361">
        <v>1532800</v>
      </c>
      <c r="D14" s="360">
        <v>1442</v>
      </c>
      <c r="E14" s="546">
        <v>934466</v>
      </c>
      <c r="F14" s="360">
        <v>1814</v>
      </c>
      <c r="G14" s="361">
        <v>965955</v>
      </c>
      <c r="H14" s="361">
        <f t="shared" si="0"/>
        <v>5172</v>
      </c>
      <c r="I14" s="361">
        <f t="shared" si="1"/>
        <v>3433221</v>
      </c>
      <c r="J14" s="366" t="s">
        <v>23</v>
      </c>
      <c r="K14" s="364"/>
      <c r="L14" s="364"/>
      <c r="M14" s="364"/>
    </row>
    <row r="15" spans="1:13" s="268" customFormat="1" ht="15.6" customHeight="1" x14ac:dyDescent="0.25">
      <c r="A15" s="470" t="s">
        <v>6</v>
      </c>
      <c r="B15" s="73">
        <v>2599</v>
      </c>
      <c r="C15" s="71">
        <v>2027220</v>
      </c>
      <c r="D15" s="73">
        <v>5554</v>
      </c>
      <c r="E15" s="545">
        <v>3593438</v>
      </c>
      <c r="F15" s="73">
        <v>34</v>
      </c>
      <c r="G15" s="71">
        <v>18602</v>
      </c>
      <c r="H15" s="73">
        <f t="shared" si="0"/>
        <v>8187</v>
      </c>
      <c r="I15" s="71">
        <f t="shared" si="1"/>
        <v>5639260</v>
      </c>
      <c r="J15" s="448" t="s">
        <v>24</v>
      </c>
      <c r="K15" s="364"/>
      <c r="L15" s="364"/>
      <c r="M15" s="364"/>
    </row>
    <row r="16" spans="1:13" s="268" customFormat="1" ht="15" customHeight="1" x14ac:dyDescent="0.25">
      <c r="A16" s="365" t="s">
        <v>11</v>
      </c>
      <c r="B16" s="360">
        <v>604</v>
      </c>
      <c r="C16" s="361">
        <v>373974</v>
      </c>
      <c r="D16" s="360">
        <v>1581</v>
      </c>
      <c r="E16" s="546">
        <v>847471</v>
      </c>
      <c r="F16" s="360">
        <v>94</v>
      </c>
      <c r="G16" s="361">
        <v>42438</v>
      </c>
      <c r="H16" s="361">
        <f t="shared" si="0"/>
        <v>2279</v>
      </c>
      <c r="I16" s="361">
        <f t="shared" si="1"/>
        <v>1263883</v>
      </c>
      <c r="J16" s="366" t="s">
        <v>21</v>
      </c>
      <c r="K16" s="364"/>
      <c r="L16" s="364"/>
      <c r="M16" s="364"/>
    </row>
    <row r="17" spans="1:13" s="268" customFormat="1" ht="18" customHeight="1" x14ac:dyDescent="0.25">
      <c r="A17" s="470" t="s">
        <v>2</v>
      </c>
      <c r="B17" s="73">
        <v>988</v>
      </c>
      <c r="C17" s="71">
        <v>519451</v>
      </c>
      <c r="D17" s="73">
        <v>8577</v>
      </c>
      <c r="E17" s="545">
        <v>3010527</v>
      </c>
      <c r="F17" s="73">
        <v>605</v>
      </c>
      <c r="G17" s="71">
        <v>246770</v>
      </c>
      <c r="H17" s="73">
        <f t="shared" si="0"/>
        <v>10170</v>
      </c>
      <c r="I17" s="71">
        <f t="shared" si="1"/>
        <v>3776748</v>
      </c>
      <c r="J17" s="448" t="s">
        <v>14</v>
      </c>
      <c r="K17" s="364"/>
      <c r="L17" s="364"/>
      <c r="M17" s="364"/>
    </row>
    <row r="18" spans="1:13" s="268" customFormat="1" ht="15.6" customHeight="1" x14ac:dyDescent="0.25">
      <c r="A18" s="365" t="s">
        <v>7</v>
      </c>
      <c r="B18" s="360">
        <v>7101</v>
      </c>
      <c r="C18" s="361">
        <v>3827439</v>
      </c>
      <c r="D18" s="360">
        <v>10820</v>
      </c>
      <c r="E18" s="546">
        <v>4988020</v>
      </c>
      <c r="F18" s="360">
        <v>12</v>
      </c>
      <c r="G18" s="361">
        <v>4920</v>
      </c>
      <c r="H18" s="361">
        <f t="shared" si="0"/>
        <v>17933</v>
      </c>
      <c r="I18" s="361">
        <f t="shared" si="1"/>
        <v>8820379</v>
      </c>
      <c r="J18" s="366" t="s">
        <v>17</v>
      </c>
      <c r="K18" s="364"/>
      <c r="L18" s="364"/>
      <c r="M18" s="364"/>
    </row>
    <row r="19" spans="1:13" s="268" customFormat="1" ht="15.6" customHeight="1" x14ac:dyDescent="0.25">
      <c r="A19" s="470" t="s">
        <v>8</v>
      </c>
      <c r="B19" s="73">
        <v>122</v>
      </c>
      <c r="C19" s="71">
        <v>76417</v>
      </c>
      <c r="D19" s="73">
        <v>290</v>
      </c>
      <c r="E19" s="545">
        <v>131839</v>
      </c>
      <c r="F19" s="73">
        <v>0</v>
      </c>
      <c r="G19" s="71">
        <v>0</v>
      </c>
      <c r="H19" s="73">
        <f t="shared" si="0"/>
        <v>412</v>
      </c>
      <c r="I19" s="71">
        <f t="shared" si="1"/>
        <v>208256</v>
      </c>
      <c r="J19" s="448" t="s">
        <v>18</v>
      </c>
      <c r="K19" s="364"/>
      <c r="L19" s="364"/>
      <c r="M19" s="364"/>
    </row>
    <row r="20" spans="1:13" s="268" customFormat="1" ht="15.6" customHeight="1" x14ac:dyDescent="0.25">
      <c r="A20" s="365" t="s">
        <v>9</v>
      </c>
      <c r="B20" s="360">
        <v>134</v>
      </c>
      <c r="C20" s="361">
        <v>82690</v>
      </c>
      <c r="D20" s="360">
        <v>650</v>
      </c>
      <c r="E20" s="546">
        <v>324796</v>
      </c>
      <c r="F20" s="360">
        <v>659</v>
      </c>
      <c r="G20" s="361">
        <v>263647</v>
      </c>
      <c r="H20" s="361">
        <f t="shared" si="0"/>
        <v>1443</v>
      </c>
      <c r="I20" s="361">
        <f t="shared" si="1"/>
        <v>671133</v>
      </c>
      <c r="J20" s="366" t="s">
        <v>19</v>
      </c>
      <c r="K20" s="364"/>
      <c r="L20" s="364"/>
      <c r="M20" s="364"/>
    </row>
    <row r="21" spans="1:13" s="268" customFormat="1" ht="15.6" customHeight="1" x14ac:dyDescent="0.25">
      <c r="A21" s="470" t="s">
        <v>10</v>
      </c>
      <c r="B21" s="73">
        <v>5051</v>
      </c>
      <c r="C21" s="71">
        <v>3161926</v>
      </c>
      <c r="D21" s="73">
        <v>10011</v>
      </c>
      <c r="E21" s="545">
        <v>4915401</v>
      </c>
      <c r="F21" s="73">
        <v>594</v>
      </c>
      <c r="G21" s="71">
        <v>262471</v>
      </c>
      <c r="H21" s="73">
        <f t="shared" si="0"/>
        <v>15656</v>
      </c>
      <c r="I21" s="71">
        <f t="shared" si="1"/>
        <v>8339798</v>
      </c>
      <c r="J21" s="448" t="s">
        <v>20</v>
      </c>
      <c r="K21" s="364"/>
      <c r="L21" s="364"/>
      <c r="M21" s="364"/>
    </row>
    <row r="22" spans="1:13" s="268" customFormat="1" ht="15.6" customHeight="1" x14ac:dyDescent="0.25">
      <c r="A22" s="365" t="s">
        <v>12</v>
      </c>
      <c r="B22" s="360">
        <v>0</v>
      </c>
      <c r="C22" s="361">
        <v>0</v>
      </c>
      <c r="D22" s="360">
        <v>405</v>
      </c>
      <c r="E22" s="546">
        <v>235586</v>
      </c>
      <c r="F22" s="360">
        <v>491</v>
      </c>
      <c r="G22" s="361">
        <v>196595</v>
      </c>
      <c r="H22" s="361">
        <f t="shared" si="0"/>
        <v>896</v>
      </c>
      <c r="I22" s="361">
        <f t="shared" si="1"/>
        <v>432181</v>
      </c>
      <c r="J22" s="366" t="s">
        <v>25</v>
      </c>
      <c r="K22" s="364"/>
      <c r="L22" s="364"/>
      <c r="M22" s="364"/>
    </row>
    <row r="23" spans="1:13" s="268" customFormat="1" ht="15.6" customHeight="1" thickBot="1" x14ac:dyDescent="0.3">
      <c r="A23" s="470" t="s">
        <v>13</v>
      </c>
      <c r="B23" s="73">
        <v>3133</v>
      </c>
      <c r="C23" s="71">
        <v>2572193</v>
      </c>
      <c r="D23" s="73">
        <v>4317</v>
      </c>
      <c r="E23" s="545">
        <v>2594517</v>
      </c>
      <c r="F23" s="73">
        <v>13325</v>
      </c>
      <c r="G23" s="71">
        <v>6409325</v>
      </c>
      <c r="H23" s="73">
        <f t="shared" si="0"/>
        <v>20775</v>
      </c>
      <c r="I23" s="71">
        <f t="shared" si="1"/>
        <v>11576035</v>
      </c>
      <c r="J23" s="448" t="s">
        <v>22</v>
      </c>
      <c r="K23" s="364"/>
      <c r="L23" s="364"/>
      <c r="M23" s="364"/>
    </row>
    <row r="24" spans="1:13" s="364" customFormat="1" ht="15" customHeight="1" thickBot="1" x14ac:dyDescent="0.25">
      <c r="A24" s="387" t="s">
        <v>0</v>
      </c>
      <c r="B24" s="388">
        <f>SUM(B9:B23)</f>
        <v>26651</v>
      </c>
      <c r="C24" s="388">
        <f t="shared" ref="C24:I24" si="2">SUM(C9:C23)</f>
        <v>17169240</v>
      </c>
      <c r="D24" s="388">
        <f t="shared" si="2"/>
        <v>55261</v>
      </c>
      <c r="E24" s="388">
        <f t="shared" si="2"/>
        <v>27593846</v>
      </c>
      <c r="F24" s="388">
        <f t="shared" si="2"/>
        <v>19787</v>
      </c>
      <c r="G24" s="388">
        <f t="shared" si="2"/>
        <v>9268513</v>
      </c>
      <c r="H24" s="388">
        <f t="shared" si="2"/>
        <v>101699</v>
      </c>
      <c r="I24" s="388">
        <f t="shared" si="2"/>
        <v>54031599</v>
      </c>
      <c r="J24" s="389" t="s">
        <v>1</v>
      </c>
    </row>
    <row r="25" spans="1:13" ht="15" x14ac:dyDescent="0.25">
      <c r="A25" s="957"/>
      <c r="B25" s="957"/>
      <c r="C25" s="957"/>
      <c r="D25" s="957"/>
      <c r="E25" s="957"/>
      <c r="F25" s="957"/>
      <c r="G25" s="957"/>
      <c r="H25" s="957"/>
      <c r="J25" s="53"/>
    </row>
    <row r="26" spans="1:13" ht="15" customHeight="1" x14ac:dyDescent="0.2">
      <c r="I26" s="68"/>
      <c r="J26" s="51"/>
    </row>
  </sheetData>
  <mergeCells count="13">
    <mergeCell ref="B6:C6"/>
    <mergeCell ref="D6:E6"/>
    <mergeCell ref="F6:G6"/>
    <mergeCell ref="A25:H25"/>
    <mergeCell ref="A1:J1"/>
    <mergeCell ref="I4:J4"/>
    <mergeCell ref="A4:B4"/>
    <mergeCell ref="B5:C5"/>
    <mergeCell ref="D5:E5"/>
    <mergeCell ref="F5:G5"/>
    <mergeCell ref="H5:I5"/>
    <mergeCell ref="G4:H4"/>
    <mergeCell ref="A2:I2"/>
  </mergeCells>
  <phoneticPr fontId="3" type="noConversion"/>
  <printOptions horizontalCentered="1" verticalCentered="1"/>
  <pageMargins left="1.01" right="1.29" top="1.36" bottom="1.81" header="0.2" footer="0.78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R86"/>
  <sheetViews>
    <sheetView rightToLeft="1" zoomScale="90" zoomScaleNormal="90" zoomScaleSheetLayoutView="100" zoomScalePageLayoutView="60" workbookViewId="0">
      <selection activeCell="C5" sqref="C5"/>
    </sheetView>
  </sheetViews>
  <sheetFormatPr defaultRowHeight="12.75" x14ac:dyDescent="0.2"/>
  <cols>
    <col min="1" max="1" width="13" customWidth="1"/>
    <col min="2" max="2" width="14.7109375" customWidth="1"/>
    <col min="3" max="3" width="18.140625" customWidth="1"/>
    <col min="4" max="4" width="15.42578125" customWidth="1"/>
    <col min="5" max="5" width="18.5703125" customWidth="1"/>
    <col min="6" max="6" width="17.7109375" customWidth="1"/>
    <col min="7" max="7" width="23" customWidth="1"/>
    <col min="8" max="8" width="9.7109375" customWidth="1"/>
    <col min="13" max="13" width="13.5703125" customWidth="1"/>
    <col min="14" max="14" width="13" customWidth="1"/>
    <col min="15" max="15" width="22.7109375" customWidth="1"/>
    <col min="16" max="16" width="20.7109375" customWidth="1"/>
  </cols>
  <sheetData>
    <row r="1" s="6" customFormat="1" x14ac:dyDescent="0.2"/>
    <row r="2" s="6" customFormat="1" x14ac:dyDescent="0.2"/>
    <row r="3" s="6" customFormat="1" x14ac:dyDescent="0.2"/>
    <row r="4" s="6" customFormat="1" x14ac:dyDescent="0.2"/>
    <row r="5" s="6" customFormat="1" x14ac:dyDescent="0.2"/>
    <row r="6" s="6" customFormat="1" x14ac:dyDescent="0.2"/>
    <row r="7" s="6" customFormat="1" x14ac:dyDescent="0.2"/>
    <row r="8" s="6" customFormat="1" x14ac:dyDescent="0.2"/>
    <row r="9" s="6" customFormat="1" x14ac:dyDescent="0.2"/>
    <row r="10" s="6" customFormat="1" x14ac:dyDescent="0.2"/>
    <row r="11" s="6" customFormat="1" x14ac:dyDescent="0.2"/>
    <row r="12" s="6" customFormat="1" x14ac:dyDescent="0.2"/>
    <row r="13" s="6" customFormat="1" x14ac:dyDescent="0.2"/>
    <row r="14" s="6" customFormat="1" x14ac:dyDescent="0.2"/>
    <row r="15" s="6" customFormat="1" x14ac:dyDescent="0.2"/>
    <row r="16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pans="1:18" s="6" customFormat="1" x14ac:dyDescent="0.2"/>
    <row r="34" spans="1:18" s="6" customFormat="1" x14ac:dyDescent="0.2"/>
    <row r="35" spans="1:18" s="6" customFormat="1" x14ac:dyDescent="0.2"/>
    <row r="36" spans="1:18" ht="18.75" customHeight="1" x14ac:dyDescent="0.25">
      <c r="B36" s="5"/>
      <c r="C36" s="5"/>
      <c r="D36" s="5"/>
      <c r="E36" s="5"/>
      <c r="F36" s="5"/>
      <c r="G36" s="5"/>
      <c r="K36" s="268"/>
      <c r="L36" s="268"/>
      <c r="M36" s="265"/>
      <c r="N36" s="368"/>
      <c r="O36" s="368"/>
      <c r="P36" s="368"/>
      <c r="Q36" s="268"/>
      <c r="R36" s="268"/>
    </row>
    <row r="37" spans="1:18" ht="15" x14ac:dyDescent="0.25">
      <c r="D37" s="5"/>
      <c r="E37" s="5" t="s">
        <v>377</v>
      </c>
      <c r="K37" s="268"/>
      <c r="L37" s="268"/>
      <c r="M37" s="265"/>
      <c r="N37" s="368"/>
      <c r="O37" s="368"/>
      <c r="P37" s="368"/>
      <c r="Q37" s="268"/>
      <c r="R37" s="268"/>
    </row>
    <row r="38" spans="1:18" ht="15" x14ac:dyDescent="0.25">
      <c r="K38" s="268"/>
      <c r="L38" s="268"/>
      <c r="M38" s="265"/>
      <c r="N38" s="368"/>
      <c r="O38" s="368"/>
      <c r="P38" s="368"/>
      <c r="Q38" s="268"/>
      <c r="R38" s="268"/>
    </row>
    <row r="39" spans="1:18" ht="15.75" customHeight="1" x14ac:dyDescent="0.25">
      <c r="K39" s="268"/>
      <c r="L39" s="268"/>
      <c r="M39" s="265"/>
      <c r="N39" s="368"/>
      <c r="O39" s="368"/>
      <c r="P39" s="368"/>
      <c r="Q39" s="268"/>
      <c r="R39" s="268"/>
    </row>
    <row r="40" spans="1:18" ht="15" x14ac:dyDescent="0.25">
      <c r="K40" s="268"/>
      <c r="L40" s="268"/>
      <c r="M40" s="265"/>
      <c r="N40" s="368"/>
      <c r="O40" s="368"/>
      <c r="P40" s="368"/>
      <c r="Q40" s="268"/>
      <c r="R40" s="268"/>
    </row>
    <row r="41" spans="1:18" ht="15" x14ac:dyDescent="0.25">
      <c r="K41" s="268"/>
      <c r="L41" s="268"/>
      <c r="M41" s="265"/>
      <c r="N41" s="368"/>
      <c r="O41" s="368"/>
      <c r="P41" s="368"/>
      <c r="Q41" s="268"/>
      <c r="R41" s="268"/>
    </row>
    <row r="42" spans="1:18" ht="15" x14ac:dyDescent="0.2">
      <c r="K42" s="268"/>
      <c r="L42" s="268"/>
      <c r="M42" s="266"/>
      <c r="N42" s="368"/>
      <c r="O42" s="368"/>
      <c r="P42" s="368"/>
      <c r="Q42" s="268"/>
      <c r="R42" s="268"/>
    </row>
    <row r="43" spans="1:18" ht="15" x14ac:dyDescent="0.25">
      <c r="H43" s="268"/>
      <c r="I43" s="268"/>
      <c r="J43" s="268"/>
      <c r="K43" s="268"/>
      <c r="L43" s="268"/>
      <c r="M43" s="267"/>
      <c r="N43" s="370"/>
      <c r="O43" s="370"/>
      <c r="P43" s="370"/>
      <c r="Q43" s="268"/>
      <c r="R43" s="268"/>
    </row>
    <row r="44" spans="1:18" s="6" customFormat="1" x14ac:dyDescent="0.2">
      <c r="A44"/>
      <c r="B44"/>
      <c r="C44" t="s">
        <v>363</v>
      </c>
      <c r="D44" t="s">
        <v>364</v>
      </c>
      <c r="E44" t="s">
        <v>365</v>
      </c>
      <c r="F44" t="s">
        <v>410</v>
      </c>
      <c r="G44" t="s">
        <v>366</v>
      </c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</row>
    <row r="45" spans="1:18" x14ac:dyDescent="0.2">
      <c r="C45">
        <v>2008</v>
      </c>
      <c r="D45" s="356">
        <v>544337</v>
      </c>
      <c r="E45" s="356">
        <v>422081</v>
      </c>
      <c r="F45">
        <v>132192</v>
      </c>
      <c r="G45">
        <v>14285</v>
      </c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</row>
    <row r="46" spans="1:18" s="140" customFormat="1" x14ac:dyDescent="0.2">
      <c r="A46"/>
      <c r="B46"/>
      <c r="C46">
        <v>2009</v>
      </c>
      <c r="D46" s="356">
        <v>1392693</v>
      </c>
      <c r="E46" s="356">
        <v>1059909</v>
      </c>
      <c r="F46">
        <v>332783</v>
      </c>
      <c r="G46">
        <v>38227</v>
      </c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</row>
    <row r="47" spans="1:18" s="269" customFormat="1" x14ac:dyDescent="0.2">
      <c r="A47"/>
      <c r="B47"/>
      <c r="C47">
        <v>2010</v>
      </c>
      <c r="D47" s="356">
        <v>1968163</v>
      </c>
      <c r="E47" s="356">
        <v>1486827</v>
      </c>
      <c r="F47">
        <v>481335</v>
      </c>
      <c r="G47">
        <v>36346</v>
      </c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</row>
    <row r="48" spans="1:18" x14ac:dyDescent="0.2">
      <c r="C48">
        <v>2011</v>
      </c>
      <c r="D48" s="356">
        <v>2150495</v>
      </c>
      <c r="E48" s="356">
        <v>1583820</v>
      </c>
      <c r="F48">
        <v>566675</v>
      </c>
      <c r="G48">
        <v>48214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</row>
    <row r="49" spans="3:18" x14ac:dyDescent="0.2">
      <c r="C49">
        <v>2012</v>
      </c>
      <c r="D49" s="356">
        <v>4421670</v>
      </c>
      <c r="E49" s="356">
        <v>3622019</v>
      </c>
      <c r="F49">
        <v>661140</v>
      </c>
      <c r="G49">
        <v>66391</v>
      </c>
      <c r="K49" s="268"/>
      <c r="L49" s="268"/>
      <c r="M49" s="268"/>
      <c r="N49" s="268"/>
      <c r="O49" s="268"/>
      <c r="P49" s="268"/>
      <c r="Q49" s="268"/>
      <c r="R49" s="268"/>
    </row>
    <row r="50" spans="3:18" x14ac:dyDescent="0.2">
      <c r="C50">
        <v>2013</v>
      </c>
      <c r="D50" s="356">
        <v>7158371</v>
      </c>
      <c r="E50" s="356">
        <v>6603278</v>
      </c>
      <c r="F50">
        <v>555092</v>
      </c>
      <c r="G50">
        <v>61558</v>
      </c>
      <c r="K50" s="268"/>
      <c r="L50" s="268"/>
      <c r="M50" s="268"/>
      <c r="N50" s="268"/>
      <c r="O50" s="268"/>
      <c r="P50" s="268"/>
      <c r="Q50" s="268"/>
      <c r="R50" s="268"/>
    </row>
    <row r="51" spans="3:18" x14ac:dyDescent="0.2">
      <c r="C51">
        <v>2014</v>
      </c>
      <c r="D51" s="356">
        <v>3320102</v>
      </c>
      <c r="E51" s="356">
        <v>2873631</v>
      </c>
      <c r="F51">
        <v>446471</v>
      </c>
      <c r="G51">
        <v>36291</v>
      </c>
    </row>
    <row r="52" spans="3:18" x14ac:dyDescent="0.2">
      <c r="C52">
        <v>2015</v>
      </c>
      <c r="D52" s="356">
        <v>1932360</v>
      </c>
      <c r="E52" s="356">
        <v>1231567</v>
      </c>
      <c r="F52">
        <v>700793</v>
      </c>
      <c r="G52">
        <v>36655</v>
      </c>
    </row>
    <row r="53" spans="3:18" x14ac:dyDescent="0.2">
      <c r="C53">
        <v>2016</v>
      </c>
      <c r="D53" s="356">
        <v>1962888</v>
      </c>
      <c r="E53" s="356">
        <v>1297872</v>
      </c>
      <c r="F53">
        <v>659555</v>
      </c>
      <c r="G53">
        <v>37973</v>
      </c>
    </row>
    <row r="54" spans="3:18" x14ac:dyDescent="0.2">
      <c r="C54">
        <v>2017</v>
      </c>
      <c r="D54" s="356">
        <v>1479021</v>
      </c>
      <c r="E54" s="356">
        <v>819485</v>
      </c>
      <c r="F54">
        <v>659555</v>
      </c>
      <c r="G54">
        <v>41885</v>
      </c>
    </row>
    <row r="55" spans="3:18" x14ac:dyDescent="0.2">
      <c r="C55">
        <v>2018</v>
      </c>
      <c r="D55" s="356">
        <v>1398142</v>
      </c>
      <c r="E55" s="356">
        <v>901626</v>
      </c>
      <c r="F55">
        <v>496515</v>
      </c>
      <c r="G55">
        <v>36379</v>
      </c>
    </row>
    <row r="56" spans="3:18" x14ac:dyDescent="0.2">
      <c r="C56">
        <v>2019</v>
      </c>
      <c r="D56">
        <v>1138225</v>
      </c>
      <c r="E56">
        <v>532029</v>
      </c>
      <c r="F56">
        <v>606196</v>
      </c>
      <c r="G56">
        <v>35966</v>
      </c>
    </row>
    <row r="57" spans="3:18" x14ac:dyDescent="0.2">
      <c r="C57">
        <v>2020</v>
      </c>
      <c r="D57" s="356">
        <v>949191</v>
      </c>
      <c r="E57" s="356">
        <v>403887</v>
      </c>
      <c r="F57">
        <v>545304</v>
      </c>
    </row>
    <row r="58" spans="3:18" x14ac:dyDescent="0.2">
      <c r="C58">
        <v>2021</v>
      </c>
      <c r="D58" s="356">
        <v>1852178</v>
      </c>
      <c r="E58" s="356">
        <v>914312</v>
      </c>
      <c r="F58">
        <v>937866</v>
      </c>
      <c r="K58" s="161"/>
    </row>
    <row r="66" spans="1:7" x14ac:dyDescent="0.2">
      <c r="A66" s="883"/>
      <c r="B66" s="883"/>
      <c r="C66" s="883"/>
      <c r="D66" s="883"/>
      <c r="E66" s="883"/>
      <c r="F66" s="883"/>
      <c r="G66" s="883"/>
    </row>
    <row r="72" spans="1:7" x14ac:dyDescent="0.2">
      <c r="A72" s="6"/>
      <c r="B72" s="6"/>
      <c r="C72" s="6"/>
      <c r="D72" s="6"/>
      <c r="E72" s="6"/>
    </row>
    <row r="73" spans="1:7" x14ac:dyDescent="0.2">
      <c r="A73" s="6"/>
      <c r="B73" s="356"/>
      <c r="C73" s="356"/>
      <c r="D73" s="6"/>
      <c r="E73" s="6"/>
    </row>
    <row r="74" spans="1:7" x14ac:dyDescent="0.2">
      <c r="A74" s="6"/>
      <c r="B74" s="356"/>
      <c r="C74" s="356"/>
      <c r="D74" s="6"/>
      <c r="E74" s="6"/>
    </row>
    <row r="75" spans="1:7" x14ac:dyDescent="0.2">
      <c r="A75" s="6"/>
      <c r="B75" s="356"/>
      <c r="C75" s="356"/>
      <c r="D75" s="6"/>
      <c r="E75" s="6"/>
    </row>
    <row r="76" spans="1:7" x14ac:dyDescent="0.2">
      <c r="A76" s="6"/>
      <c r="B76" s="356"/>
      <c r="C76" s="356"/>
      <c r="D76" s="6"/>
      <c r="E76" s="6"/>
    </row>
    <row r="77" spans="1:7" x14ac:dyDescent="0.2">
      <c r="A77" s="6"/>
      <c r="B77" s="356"/>
      <c r="C77" s="356"/>
      <c r="D77" s="6"/>
      <c r="E77" s="6"/>
    </row>
    <row r="78" spans="1:7" x14ac:dyDescent="0.2">
      <c r="A78" s="6"/>
      <c r="B78" s="356"/>
      <c r="C78" s="356"/>
      <c r="D78" s="6"/>
      <c r="E78" s="6"/>
    </row>
    <row r="79" spans="1:7" x14ac:dyDescent="0.2">
      <c r="A79" s="6"/>
      <c r="B79" s="356"/>
      <c r="C79" s="356"/>
      <c r="D79" s="6"/>
      <c r="E79" s="6"/>
    </row>
    <row r="80" spans="1:7" x14ac:dyDescent="0.2">
      <c r="A80" s="6"/>
      <c r="B80" s="356"/>
      <c r="C80" s="356"/>
      <c r="D80" s="6"/>
      <c r="E80" s="6"/>
    </row>
    <row r="81" spans="1:7" x14ac:dyDescent="0.2">
      <c r="A81" s="6"/>
      <c r="B81" s="356"/>
      <c r="C81" s="356"/>
      <c r="D81" s="6"/>
      <c r="E81" s="6"/>
    </row>
    <row r="82" spans="1:7" x14ac:dyDescent="0.2">
      <c r="A82" s="6"/>
      <c r="B82" s="356"/>
      <c r="C82" s="356"/>
      <c r="D82" s="6"/>
      <c r="E82" s="6"/>
    </row>
    <row r="83" spans="1:7" x14ac:dyDescent="0.2">
      <c r="A83" s="6"/>
      <c r="B83" s="356"/>
      <c r="C83" s="356"/>
      <c r="D83" s="6"/>
      <c r="E83" s="6"/>
    </row>
    <row r="84" spans="1:7" x14ac:dyDescent="0.2">
      <c r="A84" s="6"/>
      <c r="B84" s="6"/>
      <c r="C84" s="6"/>
      <c r="D84" s="6"/>
      <c r="E84" s="6"/>
    </row>
    <row r="85" spans="1:7" x14ac:dyDescent="0.2">
      <c r="A85" s="6"/>
      <c r="B85" s="356"/>
      <c r="C85" s="356"/>
      <c r="D85" s="6"/>
      <c r="E85" s="6"/>
    </row>
    <row r="86" spans="1:7" s="883" customFormat="1" x14ac:dyDescent="0.2">
      <c r="A86" s="6"/>
      <c r="B86" s="356"/>
      <c r="C86" s="356"/>
      <c r="D86" s="6"/>
      <c r="E86" s="6"/>
      <c r="F86"/>
      <c r="G86"/>
    </row>
  </sheetData>
  <phoneticPr fontId="3" type="noConversion"/>
  <printOptions horizontalCentered="1" verticalCentered="1"/>
  <pageMargins left="0.23622047244094491" right="0.23622047244094491" top="0.2" bottom="0.61" header="0.19685039370078741" footer="0.35"/>
  <pageSetup fitToWidth="0" orientation="landscape" r:id="rId1"/>
  <headerFooter alignWithMargins="0"/>
  <colBreaks count="1" manualBreakCount="1">
    <brk id="7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"/>
  <sheetViews>
    <sheetView rightToLeft="1" zoomScaleNormal="100" zoomScaleSheetLayoutView="100" workbookViewId="0">
      <selection sqref="A1:M30"/>
    </sheetView>
  </sheetViews>
  <sheetFormatPr defaultRowHeight="12.75" x14ac:dyDescent="0.2"/>
  <cols>
    <col min="2" max="2" width="7.28515625" customWidth="1"/>
    <col min="4" max="4" width="8.140625" customWidth="1"/>
    <col min="7" max="7" width="7.7109375" customWidth="1"/>
    <col min="9" max="9" width="7.140625" customWidth="1"/>
    <col min="10" max="10" width="7.7109375" customWidth="1"/>
    <col min="12" max="12" width="7.7109375" customWidth="1"/>
    <col min="13" max="13" width="9.5703125" customWidth="1"/>
  </cols>
  <sheetData>
    <row r="2" spans="2:13" ht="18" x14ac:dyDescent="0.25">
      <c r="B2" s="964" t="s">
        <v>485</v>
      </c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</row>
    <row r="3" spans="2:13" ht="18" x14ac:dyDescent="0.25">
      <c r="B3" s="964" t="s">
        <v>472</v>
      </c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</row>
  </sheetData>
  <mergeCells count="2">
    <mergeCell ref="B3:M3"/>
    <mergeCell ref="B2:M2"/>
  </mergeCells>
  <phoneticPr fontId="3" type="noConversion"/>
  <pageMargins left="1.01" right="1.29" top="1.36" bottom="1.81" header="0.2" footer="0.78"/>
  <pageSetup scale="95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G17"/>
  <sheetViews>
    <sheetView rightToLeft="1" zoomScaleNormal="100" zoomScaleSheetLayoutView="100" workbookViewId="0">
      <selection activeCell="H4" sqref="H4:H5"/>
    </sheetView>
  </sheetViews>
  <sheetFormatPr defaultRowHeight="12.75" x14ac:dyDescent="0.2"/>
  <cols>
    <col min="1" max="1" width="12.42578125" customWidth="1"/>
    <col min="2" max="2" width="12.85546875" customWidth="1"/>
    <col min="3" max="3" width="17" customWidth="1"/>
    <col min="4" max="4" width="13.85546875" customWidth="1"/>
    <col min="5" max="5" width="15.28515625" customWidth="1"/>
    <col min="6" max="6" width="12.85546875" customWidth="1"/>
    <col min="7" max="7" width="15.42578125" customWidth="1"/>
    <col min="8" max="8" width="17.5703125" customWidth="1"/>
  </cols>
  <sheetData>
    <row r="1" spans="1:397" ht="15" customHeight="1" x14ac:dyDescent="0.2">
      <c r="A1" s="909" t="s">
        <v>446</v>
      </c>
      <c r="B1" s="909"/>
      <c r="C1" s="909"/>
      <c r="D1" s="909"/>
      <c r="E1" s="909"/>
      <c r="F1" s="909"/>
      <c r="G1" s="909"/>
      <c r="H1" s="909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</row>
    <row r="2" spans="1:397" ht="12.75" customHeight="1" x14ac:dyDescent="0.2">
      <c r="A2" s="911" t="s">
        <v>448</v>
      </c>
      <c r="B2" s="911"/>
      <c r="C2" s="911"/>
      <c r="D2" s="911"/>
      <c r="E2" s="911"/>
      <c r="F2" s="911"/>
      <c r="G2" s="911"/>
      <c r="H2" s="911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</row>
    <row r="3" spans="1:397" ht="12.75" customHeight="1" x14ac:dyDescent="0.2">
      <c r="A3" s="911"/>
      <c r="B3" s="911"/>
      <c r="C3" s="911"/>
      <c r="D3" s="911"/>
      <c r="E3" s="911"/>
      <c r="F3" s="911"/>
      <c r="G3" s="911"/>
      <c r="H3" s="911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</row>
    <row r="4" spans="1:397" s="6" customFormat="1" ht="15" x14ac:dyDescent="0.25">
      <c r="A4" s="191"/>
      <c r="B4" s="191"/>
      <c r="C4" s="191"/>
      <c r="D4" s="191"/>
      <c r="E4" s="191"/>
      <c r="F4" s="191"/>
      <c r="G4" s="203"/>
      <c r="H4" s="893" t="s">
        <v>395</v>
      </c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</row>
    <row r="5" spans="1:397" ht="15" customHeight="1" thickBot="1" x14ac:dyDescent="0.3">
      <c r="A5" s="966" t="s">
        <v>411</v>
      </c>
      <c r="B5" s="966"/>
      <c r="C5" s="767" t="s">
        <v>218</v>
      </c>
      <c r="D5" s="319"/>
      <c r="E5" s="23"/>
      <c r="F5" s="23"/>
      <c r="G5" s="768" t="s">
        <v>143</v>
      </c>
      <c r="H5" s="78" t="s">
        <v>310</v>
      </c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</row>
    <row r="6" spans="1:397" s="285" customFormat="1" ht="15" customHeight="1" x14ac:dyDescent="0.25">
      <c r="A6" s="295"/>
      <c r="B6" s="765" t="s">
        <v>213</v>
      </c>
      <c r="C6" s="765"/>
      <c r="D6" s="765" t="s">
        <v>214</v>
      </c>
      <c r="E6" s="765"/>
      <c r="F6" s="907" t="s">
        <v>216</v>
      </c>
      <c r="G6" s="907"/>
      <c r="H6" s="769"/>
      <c r="I6" s="661"/>
      <c r="J6" s="661"/>
      <c r="K6" s="661"/>
      <c r="L6" s="661"/>
      <c r="M6" s="661"/>
      <c r="N6" s="661"/>
      <c r="O6" s="661"/>
      <c r="P6" s="661"/>
      <c r="Q6" s="661"/>
      <c r="R6" s="661"/>
      <c r="S6" s="660"/>
      <c r="T6" s="660"/>
      <c r="U6" s="660"/>
      <c r="V6" s="660"/>
      <c r="W6" s="660"/>
      <c r="X6" s="660"/>
      <c r="Y6" s="660"/>
      <c r="Z6" s="660"/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60"/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60"/>
      <c r="AY6" s="660"/>
      <c r="AZ6" s="660"/>
      <c r="BA6" s="660"/>
      <c r="BB6" s="660"/>
      <c r="BC6" s="660"/>
      <c r="BD6" s="660"/>
      <c r="BE6" s="660"/>
      <c r="BF6" s="660"/>
      <c r="BG6" s="660"/>
      <c r="BH6" s="660"/>
      <c r="BI6" s="660"/>
      <c r="BJ6" s="660"/>
      <c r="BK6" s="660"/>
      <c r="BL6" s="660"/>
      <c r="BM6" s="660"/>
      <c r="BN6" s="660"/>
      <c r="BO6" s="660"/>
      <c r="BP6" s="660"/>
      <c r="BQ6" s="660"/>
      <c r="BR6" s="660"/>
      <c r="BS6" s="660"/>
      <c r="BT6" s="660"/>
      <c r="BU6" s="660"/>
      <c r="BV6" s="660"/>
      <c r="BW6" s="660"/>
      <c r="BX6" s="660"/>
      <c r="BY6" s="660"/>
      <c r="BZ6" s="660"/>
      <c r="CA6" s="660"/>
      <c r="CB6" s="660"/>
      <c r="CC6" s="660"/>
      <c r="CD6" s="660"/>
      <c r="CE6" s="660"/>
      <c r="CF6" s="660"/>
      <c r="CG6" s="660"/>
      <c r="CH6" s="660"/>
      <c r="CI6" s="660"/>
      <c r="CJ6" s="660"/>
      <c r="CK6" s="660"/>
      <c r="CL6" s="660"/>
      <c r="CM6" s="660"/>
      <c r="CN6" s="660"/>
      <c r="CO6" s="660"/>
      <c r="CP6" s="660"/>
      <c r="CQ6" s="660"/>
      <c r="CR6" s="660"/>
      <c r="CS6" s="660"/>
      <c r="CT6" s="660"/>
      <c r="CU6" s="660"/>
      <c r="CV6" s="660"/>
      <c r="CW6" s="660"/>
      <c r="CX6" s="660"/>
      <c r="CY6" s="660"/>
      <c r="CZ6" s="660"/>
      <c r="DA6" s="660"/>
      <c r="DB6" s="660"/>
      <c r="DC6" s="660"/>
      <c r="DD6" s="660"/>
      <c r="DE6" s="660"/>
      <c r="DF6" s="660"/>
      <c r="DG6" s="660"/>
      <c r="DH6" s="660"/>
      <c r="DI6" s="660"/>
      <c r="DJ6" s="660"/>
      <c r="DK6" s="660"/>
      <c r="DL6" s="660"/>
      <c r="DM6" s="660"/>
      <c r="DN6" s="660"/>
      <c r="DO6" s="660"/>
      <c r="DP6" s="660"/>
      <c r="DQ6" s="660"/>
      <c r="DR6" s="660"/>
      <c r="DS6" s="660"/>
      <c r="DT6" s="660"/>
      <c r="DU6" s="660"/>
      <c r="DV6" s="660"/>
      <c r="DW6" s="660"/>
      <c r="DX6" s="660"/>
      <c r="DY6" s="660"/>
      <c r="DZ6" s="660"/>
      <c r="EA6" s="660"/>
      <c r="EB6" s="660"/>
      <c r="EC6" s="660"/>
      <c r="ED6" s="660"/>
      <c r="EE6" s="660"/>
      <c r="EF6" s="660"/>
      <c r="EG6" s="660"/>
      <c r="EH6" s="660"/>
      <c r="EI6" s="660"/>
      <c r="EJ6" s="660"/>
      <c r="EK6" s="660"/>
      <c r="EL6" s="660"/>
      <c r="EM6" s="660"/>
      <c r="EN6" s="660"/>
      <c r="EO6" s="660"/>
      <c r="EP6" s="660"/>
      <c r="EQ6" s="660"/>
      <c r="ER6" s="660"/>
      <c r="ES6" s="660"/>
      <c r="ET6" s="660"/>
      <c r="EU6" s="660"/>
      <c r="EV6" s="660"/>
      <c r="EW6" s="660"/>
      <c r="EX6" s="660"/>
      <c r="EY6" s="660"/>
      <c r="EZ6" s="660"/>
      <c r="FA6" s="660"/>
      <c r="FB6" s="660"/>
      <c r="FC6" s="660"/>
      <c r="FD6" s="660"/>
      <c r="FE6" s="660"/>
      <c r="FF6" s="660"/>
      <c r="FG6" s="660"/>
      <c r="FH6" s="660"/>
      <c r="FI6" s="660"/>
      <c r="FJ6" s="660"/>
      <c r="FK6" s="660"/>
      <c r="FL6" s="660"/>
      <c r="FM6" s="660"/>
      <c r="FN6" s="660"/>
      <c r="FO6" s="660"/>
      <c r="FP6" s="660"/>
      <c r="FQ6" s="660"/>
      <c r="FR6" s="660"/>
      <c r="FS6" s="660"/>
      <c r="FT6" s="660"/>
      <c r="FU6" s="660"/>
      <c r="FV6" s="660"/>
      <c r="FW6" s="660"/>
      <c r="FX6" s="660"/>
      <c r="FY6" s="660"/>
      <c r="FZ6" s="660"/>
      <c r="GA6" s="660"/>
      <c r="GB6" s="660"/>
      <c r="GC6" s="660"/>
      <c r="GD6" s="660"/>
      <c r="GE6" s="660"/>
      <c r="GF6" s="660"/>
      <c r="GG6" s="660"/>
      <c r="GH6" s="660"/>
      <c r="GI6" s="660"/>
      <c r="GJ6" s="660"/>
      <c r="GK6" s="660"/>
      <c r="GL6" s="660"/>
      <c r="GM6" s="660"/>
      <c r="GN6" s="660"/>
      <c r="GO6" s="660"/>
      <c r="GP6" s="660"/>
      <c r="GQ6" s="660"/>
      <c r="GR6" s="660"/>
      <c r="GS6" s="660"/>
      <c r="GT6" s="660"/>
      <c r="GU6" s="660"/>
      <c r="GV6" s="660"/>
      <c r="GW6" s="660"/>
      <c r="GX6" s="660"/>
      <c r="GY6" s="660"/>
      <c r="GZ6" s="660"/>
      <c r="HA6" s="660"/>
      <c r="HB6" s="660"/>
      <c r="HC6" s="660"/>
      <c r="HD6" s="660"/>
      <c r="HE6" s="660"/>
      <c r="HF6" s="660"/>
      <c r="HG6" s="660"/>
      <c r="HH6" s="660"/>
      <c r="HI6" s="660"/>
      <c r="HJ6" s="660"/>
      <c r="HK6" s="660"/>
      <c r="HL6" s="660"/>
      <c r="HM6" s="660"/>
      <c r="HN6" s="660"/>
      <c r="HO6" s="660"/>
      <c r="HP6" s="660"/>
      <c r="HQ6" s="660"/>
      <c r="HR6" s="660"/>
      <c r="HS6" s="660"/>
      <c r="HT6" s="660"/>
      <c r="HU6" s="660"/>
      <c r="HV6" s="660"/>
      <c r="HW6" s="660"/>
      <c r="HX6" s="660"/>
      <c r="HY6" s="660"/>
      <c r="HZ6" s="660"/>
      <c r="IA6" s="660"/>
      <c r="IB6" s="660"/>
      <c r="IC6" s="660"/>
      <c r="ID6" s="660"/>
      <c r="IE6" s="660"/>
      <c r="IF6" s="660"/>
      <c r="IG6" s="660"/>
      <c r="IH6" s="660"/>
      <c r="II6" s="660"/>
      <c r="IJ6" s="660"/>
      <c r="IK6" s="660"/>
      <c r="IL6" s="660"/>
      <c r="IM6" s="660"/>
      <c r="IN6" s="660"/>
      <c r="IO6" s="660"/>
      <c r="IP6" s="660"/>
      <c r="IQ6" s="660"/>
      <c r="IR6" s="660"/>
      <c r="IS6" s="660"/>
      <c r="IT6" s="660"/>
      <c r="IU6" s="660"/>
      <c r="IV6" s="660"/>
      <c r="IW6" s="660"/>
      <c r="IX6" s="660"/>
      <c r="IY6" s="660"/>
      <c r="IZ6" s="660"/>
      <c r="JA6" s="660"/>
      <c r="JB6" s="660"/>
      <c r="JC6" s="660"/>
      <c r="JD6" s="660"/>
      <c r="JE6" s="660"/>
      <c r="JF6" s="660"/>
      <c r="JG6" s="660"/>
      <c r="JH6" s="660"/>
      <c r="JI6" s="660"/>
      <c r="JJ6" s="660"/>
      <c r="JK6" s="660"/>
      <c r="JL6" s="660"/>
      <c r="JM6" s="660"/>
      <c r="JN6" s="660"/>
      <c r="JO6" s="660"/>
      <c r="JP6" s="660"/>
      <c r="JQ6" s="660"/>
      <c r="JR6" s="660"/>
      <c r="JS6" s="660"/>
      <c r="JT6" s="660"/>
      <c r="JU6" s="660"/>
      <c r="JV6" s="660"/>
      <c r="JW6" s="660"/>
      <c r="JX6" s="660"/>
      <c r="JY6" s="660"/>
      <c r="JZ6" s="660"/>
      <c r="KA6" s="660"/>
      <c r="KB6" s="660"/>
      <c r="KC6" s="660"/>
      <c r="KD6" s="660"/>
      <c r="KE6" s="660"/>
      <c r="KF6" s="660"/>
      <c r="KG6" s="660"/>
      <c r="KH6" s="660"/>
      <c r="KI6" s="660"/>
      <c r="KJ6" s="660"/>
      <c r="KK6" s="660"/>
      <c r="KL6" s="660"/>
      <c r="KM6" s="660"/>
      <c r="KN6" s="660"/>
      <c r="KO6" s="660"/>
      <c r="KP6" s="660"/>
      <c r="KQ6" s="660"/>
      <c r="KR6" s="660"/>
      <c r="KS6" s="660"/>
      <c r="KT6" s="660"/>
      <c r="KU6" s="660"/>
      <c r="KV6" s="660"/>
      <c r="KW6" s="660"/>
      <c r="KX6" s="660"/>
      <c r="KY6" s="660"/>
      <c r="KZ6" s="660"/>
      <c r="LA6" s="660"/>
      <c r="LB6" s="660"/>
      <c r="LC6" s="660"/>
      <c r="LD6" s="660"/>
      <c r="LE6" s="660"/>
      <c r="LF6" s="660"/>
      <c r="LG6" s="660"/>
      <c r="LH6" s="660"/>
      <c r="LI6" s="660"/>
      <c r="LJ6" s="660"/>
      <c r="LK6" s="660"/>
      <c r="LL6" s="660"/>
      <c r="LM6" s="660"/>
      <c r="LN6" s="660"/>
      <c r="LO6" s="660"/>
      <c r="LP6" s="660"/>
      <c r="LQ6" s="660"/>
      <c r="LR6" s="660"/>
      <c r="LS6" s="660"/>
      <c r="LT6" s="660"/>
      <c r="LU6" s="660"/>
      <c r="LV6" s="660"/>
      <c r="LW6" s="660"/>
      <c r="LX6" s="660"/>
      <c r="LY6" s="660"/>
      <c r="LZ6" s="660"/>
      <c r="MA6" s="660"/>
      <c r="MB6" s="660"/>
      <c r="MC6" s="660"/>
      <c r="MD6" s="660"/>
      <c r="ME6" s="660"/>
      <c r="MF6" s="660"/>
      <c r="MG6" s="660"/>
      <c r="MH6" s="660"/>
      <c r="MI6" s="660"/>
      <c r="MJ6" s="660"/>
      <c r="MK6" s="660"/>
      <c r="ML6" s="660"/>
      <c r="MM6" s="660"/>
      <c r="MN6" s="660"/>
      <c r="MO6" s="660"/>
      <c r="MP6" s="660"/>
      <c r="MQ6" s="660"/>
      <c r="MR6" s="660"/>
      <c r="MS6" s="660"/>
      <c r="MT6" s="660"/>
      <c r="MU6" s="660"/>
      <c r="MV6" s="660"/>
      <c r="MW6" s="660"/>
      <c r="MX6" s="660"/>
      <c r="MY6" s="660"/>
      <c r="MZ6" s="660"/>
      <c r="NA6" s="660"/>
      <c r="NB6" s="660"/>
      <c r="NC6" s="660"/>
      <c r="ND6" s="660"/>
      <c r="NE6" s="660"/>
      <c r="NF6" s="660"/>
      <c r="NG6" s="660"/>
      <c r="NH6" s="660"/>
      <c r="NI6" s="660"/>
      <c r="NJ6" s="660"/>
      <c r="NK6" s="660"/>
      <c r="NL6" s="660"/>
      <c r="NM6" s="660"/>
      <c r="NN6" s="660"/>
      <c r="NO6" s="660"/>
      <c r="NP6" s="660"/>
      <c r="NQ6" s="660"/>
      <c r="NR6" s="660"/>
      <c r="NS6" s="660"/>
      <c r="NT6" s="660"/>
      <c r="NU6" s="660"/>
      <c r="NV6" s="660"/>
      <c r="NW6" s="660"/>
      <c r="NX6" s="660"/>
      <c r="NY6" s="660"/>
      <c r="NZ6" s="660"/>
      <c r="OA6" s="660"/>
      <c r="OB6" s="660"/>
      <c r="OC6" s="660"/>
      <c r="OD6" s="660"/>
      <c r="OE6" s="660"/>
      <c r="OF6" s="660"/>
      <c r="OG6" s="660"/>
    </row>
    <row r="7" spans="1:397" s="6" customFormat="1" ht="15" x14ac:dyDescent="0.2">
      <c r="A7" s="766"/>
      <c r="B7" s="851" t="s">
        <v>290</v>
      </c>
      <c r="C7" s="851"/>
      <c r="D7" s="851" t="s">
        <v>215</v>
      </c>
      <c r="E7" s="851"/>
      <c r="F7" s="911" t="s">
        <v>217</v>
      </c>
      <c r="G7" s="911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</row>
    <row r="8" spans="1:397" s="6" customFormat="1" ht="15.75" thickBot="1" x14ac:dyDescent="0.3">
      <c r="A8" s="767"/>
      <c r="B8" s="877" t="s">
        <v>191</v>
      </c>
      <c r="C8" s="877" t="s">
        <v>222</v>
      </c>
      <c r="D8" s="877" t="s">
        <v>191</v>
      </c>
      <c r="E8" s="877" t="s">
        <v>222</v>
      </c>
      <c r="F8" s="877" t="s">
        <v>191</v>
      </c>
      <c r="G8" s="856" t="s">
        <v>222</v>
      </c>
      <c r="H8" s="397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</row>
    <row r="9" spans="1:397" s="6" customFormat="1" ht="24.95" customHeight="1" thickBot="1" x14ac:dyDescent="0.3">
      <c r="A9" s="767" t="s">
        <v>57</v>
      </c>
      <c r="B9" s="877" t="s">
        <v>129</v>
      </c>
      <c r="C9" s="877" t="s">
        <v>29</v>
      </c>
      <c r="D9" s="877" t="s">
        <v>129</v>
      </c>
      <c r="E9" s="877" t="s">
        <v>29</v>
      </c>
      <c r="F9" s="877" t="s">
        <v>129</v>
      </c>
      <c r="G9" s="878" t="s">
        <v>29</v>
      </c>
      <c r="H9" s="770" t="s">
        <v>26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</row>
    <row r="10" spans="1:397" s="6" customFormat="1" ht="24.95" customHeight="1" x14ac:dyDescent="0.25">
      <c r="A10" s="776" t="s">
        <v>337</v>
      </c>
      <c r="B10" s="782">
        <v>24561</v>
      </c>
      <c r="C10" s="782">
        <v>933318</v>
      </c>
      <c r="D10" s="782">
        <v>8410</v>
      </c>
      <c r="E10" s="782">
        <v>319580</v>
      </c>
      <c r="F10" s="782">
        <f>B10+D10</f>
        <v>32971</v>
      </c>
      <c r="G10" s="790">
        <f>C10+E10</f>
        <v>1252898</v>
      </c>
      <c r="H10" s="777" t="s">
        <v>338</v>
      </c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</row>
    <row r="11" spans="1:397" s="6" customFormat="1" ht="24.95" customHeight="1" x14ac:dyDescent="0.2">
      <c r="A11" s="774" t="s">
        <v>30</v>
      </c>
      <c r="B11" s="783">
        <v>4392</v>
      </c>
      <c r="C11" s="783">
        <v>202032</v>
      </c>
      <c r="D11" s="783">
        <v>76809</v>
      </c>
      <c r="E11" s="783">
        <v>2688315</v>
      </c>
      <c r="F11" s="783">
        <f t="shared" ref="F11:F13" si="0">B11+D11</f>
        <v>81201</v>
      </c>
      <c r="G11" s="783">
        <f t="shared" ref="G11:G13" si="1">C11+E11</f>
        <v>2890347</v>
      </c>
      <c r="H11" s="606" t="s">
        <v>31</v>
      </c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</row>
    <row r="12" spans="1:397" s="6" customFormat="1" ht="24.95" customHeight="1" x14ac:dyDescent="0.2">
      <c r="A12" s="776" t="s">
        <v>3</v>
      </c>
      <c r="B12" s="782">
        <v>33965</v>
      </c>
      <c r="C12" s="782">
        <v>1052915</v>
      </c>
      <c r="D12" s="785">
        <v>0</v>
      </c>
      <c r="E12" s="785">
        <v>0</v>
      </c>
      <c r="F12" s="782">
        <f t="shared" si="0"/>
        <v>33965</v>
      </c>
      <c r="G12" s="782">
        <f t="shared" si="1"/>
        <v>1052915</v>
      </c>
      <c r="H12" s="778" t="s">
        <v>15</v>
      </c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</row>
    <row r="13" spans="1:397" s="6" customFormat="1" ht="24.95" customHeight="1" thickBot="1" x14ac:dyDescent="0.25">
      <c r="A13" s="774" t="s">
        <v>327</v>
      </c>
      <c r="B13" s="783">
        <v>25034</v>
      </c>
      <c r="C13" s="783">
        <v>2853876</v>
      </c>
      <c r="D13" s="783">
        <v>30231</v>
      </c>
      <c r="E13" s="783">
        <v>2206863</v>
      </c>
      <c r="F13" s="783">
        <f t="shared" si="0"/>
        <v>55265</v>
      </c>
      <c r="G13" s="783">
        <f t="shared" si="1"/>
        <v>5060739</v>
      </c>
      <c r="H13" s="606" t="s">
        <v>323</v>
      </c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</row>
    <row r="14" spans="1:397" s="6" customFormat="1" ht="24.95" customHeight="1" thickBot="1" x14ac:dyDescent="0.25">
      <c r="A14" s="779" t="s">
        <v>0</v>
      </c>
      <c r="B14" s="784">
        <f>SUM(B10:B13)</f>
        <v>87952</v>
      </c>
      <c r="C14" s="784">
        <f t="shared" ref="C14:E14" si="2">SUM(C10:C13)</f>
        <v>5042141</v>
      </c>
      <c r="D14" s="784">
        <f t="shared" si="2"/>
        <v>115450</v>
      </c>
      <c r="E14" s="784">
        <f t="shared" si="2"/>
        <v>5214758</v>
      </c>
      <c r="F14" s="784"/>
      <c r="G14" s="784"/>
      <c r="H14" s="780" t="s">
        <v>1</v>
      </c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</row>
    <row r="15" spans="1:397" s="6" customFormat="1" ht="31.5" customHeight="1" x14ac:dyDescent="0.2">
      <c r="A15" s="967" t="s">
        <v>449</v>
      </c>
      <c r="B15" s="967"/>
      <c r="C15" s="967"/>
      <c r="D15" s="967"/>
      <c r="E15" s="967"/>
      <c r="F15" s="967"/>
      <c r="G15" s="967"/>
      <c r="H15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</row>
    <row r="16" spans="1:397" ht="15" customHeight="1" x14ac:dyDescent="0.2">
      <c r="A16" s="965"/>
      <c r="B16" s="965"/>
      <c r="C16" s="965"/>
      <c r="D16" s="965"/>
      <c r="E16" s="13"/>
      <c r="F16" s="13"/>
      <c r="G16" s="13"/>
    </row>
    <row r="17" spans="1:7" ht="15" customHeight="1" x14ac:dyDescent="0.2">
      <c r="A17" s="965"/>
      <c r="B17" s="965"/>
      <c r="C17" s="965"/>
      <c r="D17" s="965"/>
      <c r="E17" s="13"/>
      <c r="F17" s="13"/>
      <c r="G17" s="13"/>
    </row>
  </sheetData>
  <mergeCells count="8">
    <mergeCell ref="A17:D17"/>
    <mergeCell ref="F6:G6"/>
    <mergeCell ref="A5:B5"/>
    <mergeCell ref="A15:G15"/>
    <mergeCell ref="A1:H1"/>
    <mergeCell ref="A2:H3"/>
    <mergeCell ref="A16:D16"/>
    <mergeCell ref="F7:G7"/>
  </mergeCells>
  <phoneticPr fontId="3" type="noConversion"/>
  <printOptions horizontalCentered="1" verticalCentered="1"/>
  <pageMargins left="1.01" right="1.29" top="1.36" bottom="1.81" header="0.2" footer="0.78"/>
  <pageSetup scale="9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7"/>
  <sheetViews>
    <sheetView rightToLeft="1" zoomScale="90" zoomScaleNormal="90" zoomScaleSheetLayoutView="98" workbookViewId="0">
      <selection activeCell="J16" sqref="J16"/>
    </sheetView>
  </sheetViews>
  <sheetFormatPr defaultRowHeight="12.75" x14ac:dyDescent="0.2"/>
  <cols>
    <col min="1" max="1" width="12" customWidth="1"/>
    <col min="2" max="2" width="11.42578125" customWidth="1"/>
    <col min="3" max="3" width="18" customWidth="1"/>
    <col min="4" max="4" width="11.85546875" customWidth="1"/>
    <col min="5" max="5" width="13.7109375" customWidth="1"/>
    <col min="6" max="6" width="12.5703125" bestFit="1" customWidth="1"/>
    <col min="7" max="7" width="15.85546875" customWidth="1"/>
    <col min="8" max="8" width="16" customWidth="1"/>
  </cols>
  <sheetData>
    <row r="1" spans="1:8" ht="15" x14ac:dyDescent="0.2">
      <c r="A1" s="968" t="s">
        <v>450</v>
      </c>
      <c r="B1" s="968"/>
      <c r="C1" s="968"/>
      <c r="D1" s="968"/>
      <c r="E1" s="968"/>
      <c r="F1" s="968"/>
      <c r="G1" s="968"/>
      <c r="H1" s="968"/>
    </row>
    <row r="2" spans="1:8" x14ac:dyDescent="0.2">
      <c r="A2" s="969" t="s">
        <v>451</v>
      </c>
      <c r="B2" s="969"/>
      <c r="C2" s="969"/>
      <c r="D2" s="969"/>
      <c r="E2" s="969"/>
      <c r="F2" s="969"/>
      <c r="G2" s="969"/>
      <c r="H2" s="969"/>
    </row>
    <row r="3" spans="1:8" x14ac:dyDescent="0.2">
      <c r="A3" s="969"/>
      <c r="B3" s="969"/>
      <c r="C3" s="969"/>
      <c r="D3" s="969"/>
      <c r="E3" s="969"/>
      <c r="F3" s="969"/>
      <c r="G3" s="969"/>
      <c r="H3" s="969"/>
    </row>
    <row r="4" spans="1:8" ht="12.75" customHeight="1" x14ac:dyDescent="0.25">
      <c r="A4" s="21"/>
      <c r="B4" s="17"/>
      <c r="C4" s="17"/>
      <c r="D4" s="85"/>
      <c r="E4" s="17"/>
      <c r="F4" s="17"/>
      <c r="G4" s="933" t="s">
        <v>395</v>
      </c>
      <c r="H4" s="933"/>
    </row>
    <row r="5" spans="1:8" ht="15" customHeight="1" thickBot="1" x14ac:dyDescent="0.3">
      <c r="A5" s="970" t="s">
        <v>402</v>
      </c>
      <c r="B5" s="970"/>
      <c r="C5" s="86" t="s">
        <v>179</v>
      </c>
      <c r="D5" s="87"/>
      <c r="E5" s="17"/>
      <c r="F5" s="88"/>
      <c r="G5" s="89" t="s">
        <v>180</v>
      </c>
      <c r="H5" s="90" t="s">
        <v>306</v>
      </c>
    </row>
    <row r="6" spans="1:8" ht="15" customHeight="1" x14ac:dyDescent="0.25">
      <c r="A6" s="35"/>
      <c r="B6" s="94" t="s">
        <v>389</v>
      </c>
      <c r="C6" s="93"/>
      <c r="D6" s="94" t="s">
        <v>390</v>
      </c>
      <c r="E6" s="93"/>
      <c r="F6" s="94" t="s">
        <v>0</v>
      </c>
      <c r="G6" s="93"/>
      <c r="H6" s="92"/>
    </row>
    <row r="7" spans="1:8" ht="15" customHeight="1" x14ac:dyDescent="0.25">
      <c r="A7" s="38"/>
      <c r="B7" s="165" t="s">
        <v>284</v>
      </c>
      <c r="C7" s="91"/>
      <c r="D7" s="165" t="s">
        <v>283</v>
      </c>
      <c r="E7" s="91"/>
      <c r="F7" s="85" t="s">
        <v>1</v>
      </c>
      <c r="G7" s="91"/>
      <c r="H7" s="893"/>
    </row>
    <row r="8" spans="1:8" s="299" customFormat="1" ht="15" customHeight="1" thickBot="1" x14ac:dyDescent="0.25">
      <c r="A8" s="311"/>
      <c r="B8" s="312" t="s">
        <v>191</v>
      </c>
      <c r="C8" s="313" t="s">
        <v>222</v>
      </c>
      <c r="D8" s="313" t="s">
        <v>191</v>
      </c>
      <c r="E8" s="313" t="s">
        <v>222</v>
      </c>
      <c r="F8" s="313" t="s">
        <v>191</v>
      </c>
      <c r="G8" s="313" t="s">
        <v>222</v>
      </c>
      <c r="H8" s="78"/>
    </row>
    <row r="9" spans="1:8" s="299" customFormat="1" ht="15" customHeight="1" thickBot="1" x14ac:dyDescent="0.25">
      <c r="A9" s="662" t="s">
        <v>49</v>
      </c>
      <c r="B9" s="663" t="s">
        <v>129</v>
      </c>
      <c r="C9" s="663" t="s">
        <v>29</v>
      </c>
      <c r="D9" s="663" t="s">
        <v>129</v>
      </c>
      <c r="E9" s="663" t="s">
        <v>29</v>
      </c>
      <c r="F9" s="663" t="s">
        <v>129</v>
      </c>
      <c r="G9" s="663" t="s">
        <v>29</v>
      </c>
      <c r="H9" s="664" t="s">
        <v>26</v>
      </c>
    </row>
    <row r="10" spans="1:8" s="364" customFormat="1" ht="15" customHeight="1" x14ac:dyDescent="0.25">
      <c r="A10" s="505" t="s">
        <v>337</v>
      </c>
      <c r="B10" s="506">
        <v>24</v>
      </c>
      <c r="C10" s="71">
        <v>446</v>
      </c>
      <c r="D10" s="506">
        <v>22</v>
      </c>
      <c r="E10" s="71">
        <v>543</v>
      </c>
      <c r="F10" s="506">
        <f>B10+D10</f>
        <v>46</v>
      </c>
      <c r="G10" s="71">
        <f>C10+E10</f>
        <v>989</v>
      </c>
      <c r="H10" s="507" t="s">
        <v>338</v>
      </c>
    </row>
    <row r="11" spans="1:8" s="268" customFormat="1" ht="15" customHeight="1" x14ac:dyDescent="0.25">
      <c r="A11" s="604" t="s">
        <v>30</v>
      </c>
      <c r="B11" s="605">
        <v>4</v>
      </c>
      <c r="C11" s="142">
        <v>52</v>
      </c>
      <c r="D11" s="142">
        <v>0</v>
      </c>
      <c r="E11" s="142">
        <v>0</v>
      </c>
      <c r="F11" s="142">
        <f t="shared" ref="F11:F24" si="0">B11+D11</f>
        <v>4</v>
      </c>
      <c r="G11" s="142">
        <f t="shared" ref="G11:G24" si="1">C11+E11</f>
        <v>52</v>
      </c>
      <c r="H11" s="606" t="s">
        <v>31</v>
      </c>
    </row>
    <row r="12" spans="1:8" s="268" customFormat="1" ht="15" customHeight="1" x14ac:dyDescent="0.25">
      <c r="A12" s="508" t="s">
        <v>3</v>
      </c>
      <c r="B12" s="506">
        <v>44</v>
      </c>
      <c r="C12" s="71">
        <v>1042</v>
      </c>
      <c r="D12" s="506">
        <v>94</v>
      </c>
      <c r="E12" s="71">
        <v>2807</v>
      </c>
      <c r="F12" s="506">
        <f t="shared" si="0"/>
        <v>138</v>
      </c>
      <c r="G12" s="71">
        <f t="shared" si="1"/>
        <v>3849</v>
      </c>
      <c r="H12" s="509" t="s">
        <v>15</v>
      </c>
    </row>
    <row r="13" spans="1:8" s="268" customFormat="1" ht="15" customHeight="1" x14ac:dyDescent="0.25">
      <c r="A13" s="604" t="s">
        <v>327</v>
      </c>
      <c r="B13" s="605">
        <v>0</v>
      </c>
      <c r="C13" s="142">
        <v>0</v>
      </c>
      <c r="D13" s="605">
        <v>31</v>
      </c>
      <c r="E13" s="142">
        <v>862</v>
      </c>
      <c r="F13" s="142">
        <f t="shared" si="0"/>
        <v>31</v>
      </c>
      <c r="G13" s="142">
        <f t="shared" si="1"/>
        <v>862</v>
      </c>
      <c r="H13" s="606" t="s">
        <v>323</v>
      </c>
    </row>
    <row r="14" spans="1:8" s="268" customFormat="1" ht="15" customHeight="1" x14ac:dyDescent="0.25">
      <c r="A14" s="508" t="s">
        <v>4</v>
      </c>
      <c r="B14" s="506">
        <v>691</v>
      </c>
      <c r="C14" s="71">
        <v>15926</v>
      </c>
      <c r="D14" s="506">
        <v>717</v>
      </c>
      <c r="E14" s="71">
        <v>17897</v>
      </c>
      <c r="F14" s="506">
        <f t="shared" si="0"/>
        <v>1408</v>
      </c>
      <c r="G14" s="71">
        <f t="shared" si="1"/>
        <v>33823</v>
      </c>
      <c r="H14" s="509" t="s">
        <v>16</v>
      </c>
    </row>
    <row r="15" spans="1:8" s="268" customFormat="1" ht="15" customHeight="1" x14ac:dyDescent="0.25">
      <c r="A15" s="607" t="s">
        <v>5</v>
      </c>
      <c r="B15" s="605">
        <v>66</v>
      </c>
      <c r="C15" s="142">
        <v>621</v>
      </c>
      <c r="D15" s="605">
        <v>79</v>
      </c>
      <c r="E15" s="142">
        <v>1214</v>
      </c>
      <c r="F15" s="142">
        <f t="shared" si="0"/>
        <v>145</v>
      </c>
      <c r="G15" s="142">
        <f t="shared" si="1"/>
        <v>1835</v>
      </c>
      <c r="H15" s="608" t="s">
        <v>23</v>
      </c>
    </row>
    <row r="16" spans="1:8" s="268" customFormat="1" ht="15" customHeight="1" x14ac:dyDescent="0.25">
      <c r="A16" s="508" t="s">
        <v>6</v>
      </c>
      <c r="B16" s="506">
        <v>0</v>
      </c>
      <c r="C16" s="71">
        <v>0</v>
      </c>
      <c r="D16" s="506">
        <v>109</v>
      </c>
      <c r="E16" s="71">
        <v>2131</v>
      </c>
      <c r="F16" s="506">
        <f t="shared" si="0"/>
        <v>109</v>
      </c>
      <c r="G16" s="71">
        <f t="shared" si="1"/>
        <v>2131</v>
      </c>
      <c r="H16" s="509" t="s">
        <v>24</v>
      </c>
    </row>
    <row r="17" spans="1:8" s="268" customFormat="1" ht="15" customHeight="1" x14ac:dyDescent="0.25">
      <c r="A17" s="607" t="s">
        <v>11</v>
      </c>
      <c r="B17" s="605">
        <v>21</v>
      </c>
      <c r="C17" s="142">
        <v>295</v>
      </c>
      <c r="D17" s="605">
        <v>98</v>
      </c>
      <c r="E17" s="142">
        <v>1547</v>
      </c>
      <c r="F17" s="142">
        <f t="shared" si="0"/>
        <v>119</v>
      </c>
      <c r="G17" s="142">
        <f t="shared" si="1"/>
        <v>1842</v>
      </c>
      <c r="H17" s="608" t="s">
        <v>21</v>
      </c>
    </row>
    <row r="18" spans="1:8" s="268" customFormat="1" ht="15" customHeight="1" x14ac:dyDescent="0.25">
      <c r="A18" s="508" t="s">
        <v>2</v>
      </c>
      <c r="B18" s="506">
        <v>25</v>
      </c>
      <c r="C18" s="71">
        <v>439</v>
      </c>
      <c r="D18" s="71">
        <v>0</v>
      </c>
      <c r="E18" s="71">
        <v>0</v>
      </c>
      <c r="F18" s="506">
        <f t="shared" si="0"/>
        <v>25</v>
      </c>
      <c r="G18" s="71">
        <f t="shared" si="1"/>
        <v>439</v>
      </c>
      <c r="H18" s="509" t="s">
        <v>14</v>
      </c>
    </row>
    <row r="19" spans="1:8" s="268" customFormat="1" ht="15" customHeight="1" x14ac:dyDescent="0.25">
      <c r="A19" s="607" t="s">
        <v>7</v>
      </c>
      <c r="B19" s="605">
        <v>91</v>
      </c>
      <c r="C19" s="142">
        <v>2155</v>
      </c>
      <c r="D19" s="605">
        <v>146</v>
      </c>
      <c r="E19" s="142">
        <v>3165</v>
      </c>
      <c r="F19" s="142">
        <f t="shared" si="0"/>
        <v>237</v>
      </c>
      <c r="G19" s="142">
        <f t="shared" si="1"/>
        <v>5320</v>
      </c>
      <c r="H19" s="608" t="s">
        <v>17</v>
      </c>
    </row>
    <row r="20" spans="1:8" s="268" customFormat="1" ht="15" customHeight="1" x14ac:dyDescent="0.25">
      <c r="A20" s="508" t="s">
        <v>8</v>
      </c>
      <c r="B20" s="71">
        <v>0</v>
      </c>
      <c r="C20" s="71">
        <v>0</v>
      </c>
      <c r="D20" s="506">
        <v>115</v>
      </c>
      <c r="E20" s="71">
        <v>2770</v>
      </c>
      <c r="F20" s="506">
        <f t="shared" si="0"/>
        <v>115</v>
      </c>
      <c r="G20" s="71">
        <f t="shared" si="1"/>
        <v>2770</v>
      </c>
      <c r="H20" s="509" t="s">
        <v>18</v>
      </c>
    </row>
    <row r="21" spans="1:8" s="268" customFormat="1" ht="15" customHeight="1" x14ac:dyDescent="0.25">
      <c r="A21" s="607" t="s">
        <v>9</v>
      </c>
      <c r="B21" s="605">
        <v>16</v>
      </c>
      <c r="C21" s="142">
        <v>140</v>
      </c>
      <c r="D21" s="605">
        <v>76</v>
      </c>
      <c r="E21" s="142">
        <v>1536</v>
      </c>
      <c r="F21" s="142">
        <f t="shared" si="0"/>
        <v>92</v>
      </c>
      <c r="G21" s="142">
        <f t="shared" si="1"/>
        <v>1676</v>
      </c>
      <c r="H21" s="608" t="s">
        <v>19</v>
      </c>
    </row>
    <row r="22" spans="1:8" s="268" customFormat="1" ht="15" customHeight="1" x14ac:dyDescent="0.25">
      <c r="A22" s="508" t="s">
        <v>10</v>
      </c>
      <c r="B22" s="71">
        <v>0</v>
      </c>
      <c r="C22" s="71">
        <v>0</v>
      </c>
      <c r="D22" s="506">
        <v>119</v>
      </c>
      <c r="E22" s="71">
        <v>1646</v>
      </c>
      <c r="F22" s="506">
        <f t="shared" si="0"/>
        <v>119</v>
      </c>
      <c r="G22" s="71">
        <f t="shared" si="1"/>
        <v>1646</v>
      </c>
      <c r="H22" s="509" t="s">
        <v>20</v>
      </c>
    </row>
    <row r="23" spans="1:8" s="268" customFormat="1" ht="15" customHeight="1" x14ac:dyDescent="0.25">
      <c r="A23" s="607" t="s">
        <v>12</v>
      </c>
      <c r="B23" s="605">
        <v>22</v>
      </c>
      <c r="C23" s="142">
        <v>233</v>
      </c>
      <c r="D23" s="605">
        <v>49</v>
      </c>
      <c r="E23" s="142">
        <v>495</v>
      </c>
      <c r="F23" s="142">
        <f t="shared" si="0"/>
        <v>71</v>
      </c>
      <c r="G23" s="142">
        <f t="shared" si="1"/>
        <v>728</v>
      </c>
      <c r="H23" s="608" t="s">
        <v>25</v>
      </c>
    </row>
    <row r="24" spans="1:8" s="268" customFormat="1" ht="15" customHeight="1" thickBot="1" x14ac:dyDescent="0.3">
      <c r="A24" s="508" t="s">
        <v>13</v>
      </c>
      <c r="B24" s="506">
        <v>0</v>
      </c>
      <c r="C24" s="71">
        <v>0</v>
      </c>
      <c r="D24" s="506">
        <v>131</v>
      </c>
      <c r="E24" s="71">
        <v>1409</v>
      </c>
      <c r="F24" s="506">
        <f t="shared" si="0"/>
        <v>131</v>
      </c>
      <c r="G24" s="71">
        <f t="shared" si="1"/>
        <v>1409</v>
      </c>
      <c r="H24" s="509" t="s">
        <v>22</v>
      </c>
    </row>
    <row r="25" spans="1:8" s="364" customFormat="1" ht="19.5" customHeight="1" thickTop="1" thickBot="1" x14ac:dyDescent="0.25">
      <c r="A25" s="665" t="s">
        <v>0</v>
      </c>
      <c r="B25" s="666">
        <f>SUM(B10:B24)</f>
        <v>1004</v>
      </c>
      <c r="C25" s="666">
        <f t="shared" ref="C25:G25" si="2">SUM(C10:C24)</f>
        <v>21349</v>
      </c>
      <c r="D25" s="666">
        <f t="shared" si="2"/>
        <v>1786</v>
      </c>
      <c r="E25" s="666">
        <f t="shared" si="2"/>
        <v>38022</v>
      </c>
      <c r="F25" s="666">
        <f t="shared" si="2"/>
        <v>2790</v>
      </c>
      <c r="G25" s="666">
        <f t="shared" si="2"/>
        <v>59371</v>
      </c>
      <c r="H25" s="665" t="s">
        <v>1</v>
      </c>
    </row>
    <row r="26" spans="1:8" ht="15.75" thickTop="1" x14ac:dyDescent="0.2">
      <c r="A26" s="957"/>
      <c r="B26" s="957"/>
      <c r="C26" s="957"/>
      <c r="D26" s="957"/>
      <c r="E26" s="957"/>
      <c r="F26" s="957"/>
      <c r="G26" s="957"/>
      <c r="H26" s="957"/>
    </row>
    <row r="27" spans="1:8" ht="13.5" customHeight="1" x14ac:dyDescent="0.2"/>
  </sheetData>
  <mergeCells count="5">
    <mergeCell ref="G4:H4"/>
    <mergeCell ref="A1:H1"/>
    <mergeCell ref="A2:H3"/>
    <mergeCell ref="A5:B5"/>
    <mergeCell ref="A26:H26"/>
  </mergeCells>
  <phoneticPr fontId="3" type="noConversion"/>
  <printOptions horizontalCentered="1" verticalCentered="1"/>
  <pageMargins left="1.01" right="1.29" top="1.36" bottom="1.81" header="0.2" footer="0.78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O26"/>
  <sheetViews>
    <sheetView rightToLeft="1" zoomScaleNormal="100" zoomScaleSheetLayoutView="98" workbookViewId="0">
      <selection activeCell="H4" sqref="H4"/>
    </sheetView>
  </sheetViews>
  <sheetFormatPr defaultRowHeight="12.75" x14ac:dyDescent="0.2"/>
  <cols>
    <col min="1" max="1" width="11.7109375" customWidth="1"/>
    <col min="2" max="2" width="11.140625" customWidth="1"/>
    <col min="3" max="3" width="15" customWidth="1"/>
    <col min="4" max="4" width="10.85546875" customWidth="1"/>
    <col min="5" max="5" width="13.5703125" customWidth="1"/>
    <col min="6" max="6" width="13" customWidth="1"/>
    <col min="7" max="7" width="15.42578125" customWidth="1"/>
    <col min="8" max="8" width="14.28515625" customWidth="1"/>
    <col min="9" max="9" width="13.85546875" customWidth="1"/>
    <col min="10" max="10" width="8.5703125" customWidth="1"/>
  </cols>
  <sheetData>
    <row r="1" spans="1:41" ht="15" x14ac:dyDescent="0.2">
      <c r="A1" s="971" t="s">
        <v>446</v>
      </c>
      <c r="B1" s="971"/>
      <c r="C1" s="971"/>
      <c r="D1" s="971"/>
      <c r="E1" s="971"/>
      <c r="F1" s="971"/>
      <c r="G1" s="971"/>
      <c r="H1" s="971"/>
    </row>
    <row r="2" spans="1:41" ht="15" x14ac:dyDescent="0.2">
      <c r="A2" s="973" t="s">
        <v>448</v>
      </c>
      <c r="B2" s="973"/>
      <c r="C2" s="973"/>
      <c r="D2" s="973"/>
      <c r="E2" s="973"/>
      <c r="F2" s="973"/>
      <c r="G2" s="973"/>
      <c r="H2" s="973"/>
    </row>
    <row r="3" spans="1:41" ht="15" x14ac:dyDescent="0.25">
      <c r="A3" s="79"/>
      <c r="B3" s="79"/>
      <c r="C3" s="79"/>
      <c r="D3" s="79"/>
      <c r="E3" s="79"/>
      <c r="F3" s="79"/>
      <c r="G3" s="933" t="s">
        <v>395</v>
      </c>
      <c r="H3" s="933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1" ht="15.75" thickBot="1" x14ac:dyDescent="0.3">
      <c r="A4" s="972" t="s">
        <v>403</v>
      </c>
      <c r="B4" s="972"/>
      <c r="C4" s="75" t="s">
        <v>178</v>
      </c>
      <c r="D4" s="76"/>
      <c r="E4" s="23"/>
      <c r="F4" s="76"/>
      <c r="G4" s="77"/>
      <c r="H4" s="78" t="s">
        <v>310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15" customHeight="1" x14ac:dyDescent="0.2">
      <c r="A5" s="81"/>
      <c r="B5" s="82" t="s">
        <v>43</v>
      </c>
      <c r="C5" s="83"/>
      <c r="D5" s="82" t="s">
        <v>197</v>
      </c>
      <c r="E5" s="83"/>
      <c r="F5" s="82" t="s">
        <v>0</v>
      </c>
      <c r="G5" s="83"/>
      <c r="H5" s="8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 ht="15" x14ac:dyDescent="0.2">
      <c r="A6" s="79"/>
      <c r="B6" s="79" t="s">
        <v>163</v>
      </c>
      <c r="C6" s="79"/>
      <c r="D6" s="79" t="s">
        <v>291</v>
      </c>
      <c r="E6" s="79"/>
      <c r="F6" s="152" t="s">
        <v>1</v>
      </c>
      <c r="G6" s="79"/>
      <c r="H6" s="80"/>
    </row>
    <row r="7" spans="1:41" s="140" customFormat="1" ht="15.75" thickBot="1" x14ac:dyDescent="0.3">
      <c r="A7" s="143"/>
      <c r="B7" s="305" t="s">
        <v>191</v>
      </c>
      <c r="C7" s="305" t="s">
        <v>222</v>
      </c>
      <c r="D7" s="305" t="s">
        <v>191</v>
      </c>
      <c r="E7" s="305" t="s">
        <v>222</v>
      </c>
      <c r="F7" s="305" t="s">
        <v>191</v>
      </c>
      <c r="G7" s="305" t="s">
        <v>222</v>
      </c>
      <c r="H7" s="306"/>
    </row>
    <row r="8" spans="1:41" s="299" customFormat="1" ht="16.5" customHeight="1" thickBot="1" x14ac:dyDescent="0.25">
      <c r="A8" s="307" t="s">
        <v>53</v>
      </c>
      <c r="B8" s="308" t="s">
        <v>129</v>
      </c>
      <c r="C8" s="309" t="s">
        <v>29</v>
      </c>
      <c r="D8" s="308" t="s">
        <v>129</v>
      </c>
      <c r="E8" s="309" t="s">
        <v>29</v>
      </c>
      <c r="F8" s="308" t="s">
        <v>129</v>
      </c>
      <c r="G8" s="309" t="s">
        <v>29</v>
      </c>
      <c r="H8" s="310" t="s">
        <v>26</v>
      </c>
    </row>
    <row r="9" spans="1:41" s="364" customFormat="1" ht="15" customHeight="1" x14ac:dyDescent="0.25">
      <c r="A9" s="510" t="s">
        <v>337</v>
      </c>
      <c r="B9" s="511">
        <v>25631</v>
      </c>
      <c r="C9" s="71">
        <v>305838</v>
      </c>
      <c r="D9" s="511">
        <v>15990</v>
      </c>
      <c r="E9" s="71">
        <v>150252</v>
      </c>
      <c r="F9" s="511">
        <f>B9+D9</f>
        <v>41621</v>
      </c>
      <c r="G9" s="71">
        <f>C9+E9</f>
        <v>456090</v>
      </c>
      <c r="H9" s="507" t="s">
        <v>338</v>
      </c>
    </row>
    <row r="10" spans="1:41" s="364" customFormat="1" ht="15" customHeight="1" x14ac:dyDescent="0.25">
      <c r="A10" s="624" t="s">
        <v>30</v>
      </c>
      <c r="B10" s="514">
        <v>6917</v>
      </c>
      <c r="C10" s="142">
        <v>69170</v>
      </c>
      <c r="D10" s="514">
        <v>57824</v>
      </c>
      <c r="E10" s="142">
        <v>693888</v>
      </c>
      <c r="F10" s="142">
        <f t="shared" ref="F10:F23" si="0">B10+D10</f>
        <v>64741</v>
      </c>
      <c r="G10" s="142">
        <f t="shared" ref="G10:G23" si="1">C10+E10</f>
        <v>763058</v>
      </c>
      <c r="H10" s="625" t="s">
        <v>31</v>
      </c>
    </row>
    <row r="11" spans="1:41" s="268" customFormat="1" ht="15" customHeight="1" x14ac:dyDescent="0.25">
      <c r="A11" s="512" t="s">
        <v>3</v>
      </c>
      <c r="B11" s="511">
        <v>49089</v>
      </c>
      <c r="C11" s="71">
        <v>981780</v>
      </c>
      <c r="D11" s="511">
        <v>59768</v>
      </c>
      <c r="E11" s="71">
        <v>926404</v>
      </c>
      <c r="F11" s="511">
        <f t="shared" si="0"/>
        <v>108857</v>
      </c>
      <c r="G11" s="71">
        <f t="shared" si="1"/>
        <v>1908184</v>
      </c>
      <c r="H11" s="507" t="s">
        <v>15</v>
      </c>
      <c r="I11" s="364"/>
      <c r="J11" s="364"/>
    </row>
    <row r="12" spans="1:41" s="268" customFormat="1" ht="15" customHeight="1" x14ac:dyDescent="0.25">
      <c r="A12" s="624" t="s">
        <v>327</v>
      </c>
      <c r="B12" s="514">
        <v>28509</v>
      </c>
      <c r="C12" s="142">
        <v>698471</v>
      </c>
      <c r="D12" s="514">
        <v>29006</v>
      </c>
      <c r="E12" s="142">
        <v>928192</v>
      </c>
      <c r="F12" s="142">
        <f t="shared" si="0"/>
        <v>57515</v>
      </c>
      <c r="G12" s="142">
        <f t="shared" si="1"/>
        <v>1626663</v>
      </c>
      <c r="H12" s="625" t="s">
        <v>323</v>
      </c>
      <c r="I12" s="364"/>
      <c r="J12" s="364"/>
    </row>
    <row r="13" spans="1:41" s="268" customFormat="1" ht="15" customHeight="1" x14ac:dyDescent="0.25">
      <c r="A13" s="512" t="s">
        <v>4</v>
      </c>
      <c r="B13" s="511">
        <v>260204</v>
      </c>
      <c r="C13" s="71">
        <v>5464284</v>
      </c>
      <c r="D13" s="511">
        <v>115563</v>
      </c>
      <c r="E13" s="71">
        <v>2311260</v>
      </c>
      <c r="F13" s="511">
        <f t="shared" si="0"/>
        <v>375767</v>
      </c>
      <c r="G13" s="71">
        <f t="shared" si="1"/>
        <v>7775544</v>
      </c>
      <c r="H13" s="507" t="s">
        <v>16</v>
      </c>
      <c r="I13" s="364"/>
      <c r="J13" s="364"/>
    </row>
    <row r="14" spans="1:41" s="268" customFormat="1" ht="15" customHeight="1" x14ac:dyDescent="0.25">
      <c r="A14" s="513" t="s">
        <v>5</v>
      </c>
      <c r="B14" s="514">
        <v>48974</v>
      </c>
      <c r="C14" s="142">
        <v>704209</v>
      </c>
      <c r="D14" s="514">
        <v>33027</v>
      </c>
      <c r="E14" s="142">
        <v>528432</v>
      </c>
      <c r="F14" s="142">
        <f t="shared" si="0"/>
        <v>82001</v>
      </c>
      <c r="G14" s="142">
        <f t="shared" si="1"/>
        <v>1232641</v>
      </c>
      <c r="H14" s="515" t="s">
        <v>23</v>
      </c>
      <c r="I14" s="364"/>
      <c r="J14" s="364"/>
    </row>
    <row r="15" spans="1:41" s="268" customFormat="1" ht="15" customHeight="1" x14ac:dyDescent="0.25">
      <c r="A15" s="512" t="s">
        <v>6</v>
      </c>
      <c r="B15" s="511">
        <v>80029</v>
      </c>
      <c r="C15" s="71">
        <v>1627122</v>
      </c>
      <c r="D15" s="511">
        <v>31827</v>
      </c>
      <c r="E15" s="71">
        <v>795675</v>
      </c>
      <c r="F15" s="511">
        <f t="shared" si="0"/>
        <v>111856</v>
      </c>
      <c r="G15" s="71">
        <f t="shared" si="1"/>
        <v>2422797</v>
      </c>
      <c r="H15" s="507" t="s">
        <v>24</v>
      </c>
      <c r="I15" s="364"/>
      <c r="J15" s="364"/>
    </row>
    <row r="16" spans="1:41" s="268" customFormat="1" ht="15" customHeight="1" x14ac:dyDescent="0.25">
      <c r="A16" s="513" t="s">
        <v>11</v>
      </c>
      <c r="B16" s="514">
        <v>53348</v>
      </c>
      <c r="C16" s="142">
        <v>848440</v>
      </c>
      <c r="D16" s="514">
        <v>34065</v>
      </c>
      <c r="E16" s="142">
        <v>647235</v>
      </c>
      <c r="F16" s="142">
        <f t="shared" si="0"/>
        <v>87413</v>
      </c>
      <c r="G16" s="142">
        <f t="shared" si="1"/>
        <v>1495675</v>
      </c>
      <c r="H16" s="515" t="s">
        <v>21</v>
      </c>
      <c r="I16" s="364"/>
      <c r="J16" s="364"/>
    </row>
    <row r="17" spans="1:10" s="268" customFormat="1" ht="13.5" customHeight="1" x14ac:dyDescent="0.25">
      <c r="A17" s="512" t="s">
        <v>2</v>
      </c>
      <c r="B17" s="511">
        <v>19390</v>
      </c>
      <c r="C17" s="71">
        <v>203124</v>
      </c>
      <c r="D17" s="511">
        <v>20218</v>
      </c>
      <c r="E17" s="71">
        <v>242616</v>
      </c>
      <c r="F17" s="511">
        <f t="shared" si="0"/>
        <v>39608</v>
      </c>
      <c r="G17" s="71">
        <f t="shared" si="1"/>
        <v>445740</v>
      </c>
      <c r="H17" s="507" t="s">
        <v>14</v>
      </c>
      <c r="I17" s="364"/>
      <c r="J17" s="364"/>
    </row>
    <row r="18" spans="1:10" s="268" customFormat="1" ht="15" customHeight="1" x14ac:dyDescent="0.25">
      <c r="A18" s="513" t="s">
        <v>7</v>
      </c>
      <c r="B18" s="514">
        <v>90719</v>
      </c>
      <c r="C18" s="142">
        <v>1815643</v>
      </c>
      <c r="D18" s="514">
        <v>81075</v>
      </c>
      <c r="E18" s="142">
        <v>1783650</v>
      </c>
      <c r="F18" s="142">
        <f t="shared" si="0"/>
        <v>171794</v>
      </c>
      <c r="G18" s="142">
        <f t="shared" si="1"/>
        <v>3599293</v>
      </c>
      <c r="H18" s="515" t="s">
        <v>17</v>
      </c>
      <c r="I18" s="364"/>
      <c r="J18" s="364"/>
    </row>
    <row r="19" spans="1:10" s="268" customFormat="1" ht="15" customHeight="1" x14ac:dyDescent="0.25">
      <c r="A19" s="512" t="s">
        <v>8</v>
      </c>
      <c r="B19" s="511">
        <v>0</v>
      </c>
      <c r="C19" s="71">
        <v>0</v>
      </c>
      <c r="D19" s="511">
        <v>70659</v>
      </c>
      <c r="E19" s="71">
        <v>1519169</v>
      </c>
      <c r="F19" s="511">
        <f t="shared" si="0"/>
        <v>70659</v>
      </c>
      <c r="G19" s="71">
        <f t="shared" si="1"/>
        <v>1519169</v>
      </c>
      <c r="H19" s="507" t="s">
        <v>18</v>
      </c>
      <c r="I19" s="364"/>
      <c r="J19" s="364"/>
    </row>
    <row r="20" spans="1:10" s="268" customFormat="1" ht="15" customHeight="1" x14ac:dyDescent="0.25">
      <c r="A20" s="513" t="s">
        <v>9</v>
      </c>
      <c r="B20" s="514">
        <v>34210</v>
      </c>
      <c r="C20" s="142">
        <v>697514</v>
      </c>
      <c r="D20" s="514">
        <v>22680</v>
      </c>
      <c r="E20" s="142">
        <v>521640</v>
      </c>
      <c r="F20" s="142">
        <f t="shared" si="0"/>
        <v>56890</v>
      </c>
      <c r="G20" s="142">
        <f t="shared" si="1"/>
        <v>1219154</v>
      </c>
      <c r="H20" s="515" t="s">
        <v>19</v>
      </c>
      <c r="I20" s="364"/>
      <c r="J20" s="364"/>
    </row>
    <row r="21" spans="1:10" s="268" customFormat="1" ht="15" customHeight="1" x14ac:dyDescent="0.25">
      <c r="A21" s="512" t="s">
        <v>10</v>
      </c>
      <c r="B21" s="511">
        <v>40920</v>
      </c>
      <c r="C21" s="71">
        <v>695640</v>
      </c>
      <c r="D21" s="511">
        <v>10675</v>
      </c>
      <c r="E21" s="71">
        <v>277550</v>
      </c>
      <c r="F21" s="511">
        <f t="shared" si="0"/>
        <v>51595</v>
      </c>
      <c r="G21" s="71">
        <f t="shared" si="1"/>
        <v>973190</v>
      </c>
      <c r="H21" s="507" t="s">
        <v>20</v>
      </c>
      <c r="I21" s="364"/>
      <c r="J21" s="364"/>
    </row>
    <row r="22" spans="1:10" s="268" customFormat="1" ht="15" customHeight="1" x14ac:dyDescent="0.25">
      <c r="A22" s="513" t="s">
        <v>12</v>
      </c>
      <c r="B22" s="514">
        <v>17992</v>
      </c>
      <c r="C22" s="142">
        <v>197912</v>
      </c>
      <c r="D22" s="514">
        <v>2623</v>
      </c>
      <c r="E22" s="142">
        <v>36722</v>
      </c>
      <c r="F22" s="142">
        <f t="shared" si="0"/>
        <v>20615</v>
      </c>
      <c r="G22" s="142">
        <f t="shared" si="1"/>
        <v>234634</v>
      </c>
      <c r="H22" s="515" t="s">
        <v>25</v>
      </c>
      <c r="I22" s="364"/>
      <c r="J22" s="364"/>
    </row>
    <row r="23" spans="1:10" s="268" customFormat="1" ht="15" customHeight="1" thickBot="1" x14ac:dyDescent="0.3">
      <c r="A23" s="512" t="s">
        <v>13</v>
      </c>
      <c r="B23" s="511">
        <v>50737</v>
      </c>
      <c r="C23" s="71">
        <v>964003</v>
      </c>
      <c r="D23" s="511">
        <v>18577</v>
      </c>
      <c r="E23" s="71">
        <v>557310</v>
      </c>
      <c r="F23" s="511">
        <f t="shared" si="0"/>
        <v>69314</v>
      </c>
      <c r="G23" s="71">
        <f t="shared" si="1"/>
        <v>1521313</v>
      </c>
      <c r="H23" s="507" t="s">
        <v>22</v>
      </c>
      <c r="I23" s="364"/>
      <c r="J23" s="364"/>
    </row>
    <row r="24" spans="1:10" s="364" customFormat="1" ht="17.25" customHeight="1" thickTop="1" thickBot="1" x14ac:dyDescent="0.25">
      <c r="A24" s="667" t="s">
        <v>0</v>
      </c>
      <c r="B24" s="668">
        <f>SUM(B9:B23)</f>
        <v>806669</v>
      </c>
      <c r="C24" s="668">
        <f t="shared" ref="C24:G24" si="2">SUM(C9:C23)</f>
        <v>15273150</v>
      </c>
      <c r="D24" s="668">
        <f t="shared" si="2"/>
        <v>603577</v>
      </c>
      <c r="E24" s="668">
        <f t="shared" si="2"/>
        <v>11919995</v>
      </c>
      <c r="F24" s="668">
        <f t="shared" si="2"/>
        <v>1410246</v>
      </c>
      <c r="G24" s="668">
        <f t="shared" si="2"/>
        <v>27193145</v>
      </c>
      <c r="H24" s="667" t="s">
        <v>1</v>
      </c>
    </row>
    <row r="25" spans="1:10" ht="15.75" thickTop="1" x14ac:dyDescent="0.2">
      <c r="A25" s="957"/>
      <c r="B25" s="957"/>
      <c r="C25" s="957"/>
      <c r="D25" s="957"/>
      <c r="E25" s="957"/>
      <c r="F25" s="957"/>
      <c r="G25" s="957"/>
      <c r="H25" s="957"/>
    </row>
    <row r="26" spans="1:10" ht="18.75" customHeight="1" x14ac:dyDescent="0.2"/>
  </sheetData>
  <mergeCells count="5">
    <mergeCell ref="G3:H3"/>
    <mergeCell ref="A1:H1"/>
    <mergeCell ref="A4:B4"/>
    <mergeCell ref="A25:H25"/>
    <mergeCell ref="A2:H2"/>
  </mergeCells>
  <phoneticPr fontId="3" type="noConversion"/>
  <printOptions horizontalCentered="1" verticalCentered="1"/>
  <pageMargins left="1.01" right="1.29" top="1.36" bottom="1.81" header="0.2" footer="0.78"/>
  <pageSetup scale="10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"/>
  <sheetViews>
    <sheetView rightToLeft="1" topLeftCell="B1" zoomScaleNormal="100" workbookViewId="0">
      <selection activeCell="G12" sqref="G12"/>
    </sheetView>
  </sheetViews>
  <sheetFormatPr defaultRowHeight="12.75" x14ac:dyDescent="0.2"/>
  <cols>
    <col min="1" max="1" width="8" customWidth="1"/>
    <col min="2" max="2" width="5.5703125" customWidth="1"/>
    <col min="3" max="3" width="7.42578125" customWidth="1"/>
    <col min="4" max="4" width="6.85546875" customWidth="1"/>
    <col min="5" max="5" width="6.7109375" customWidth="1"/>
    <col min="6" max="6" width="7.7109375" customWidth="1"/>
    <col min="7" max="7" width="8" customWidth="1"/>
    <col min="8" max="8" width="8.5703125" customWidth="1"/>
    <col min="10" max="10" width="8.85546875" customWidth="1"/>
    <col min="11" max="11" width="8.28515625" customWidth="1"/>
    <col min="12" max="13" width="7.7109375" customWidth="1"/>
    <col min="14" max="14" width="7.42578125" customWidth="1"/>
    <col min="15" max="15" width="8" customWidth="1"/>
  </cols>
  <sheetData>
    <row r="4" spans="7:7" x14ac:dyDescent="0.2">
      <c r="G4" t="s">
        <v>484</v>
      </c>
    </row>
  </sheetData>
  <phoneticPr fontId="3" type="noConversion"/>
  <pageMargins left="1.01" right="1.29" top="1.36" bottom="1.81" header="0.2" footer="0.78"/>
  <pageSetup scale="95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OC33"/>
  <sheetViews>
    <sheetView rightToLeft="1" zoomScaleNormal="100" zoomScaleSheetLayoutView="100" workbookViewId="0">
      <selection activeCell="I3" sqref="I3:J3"/>
    </sheetView>
  </sheetViews>
  <sheetFormatPr defaultRowHeight="12.75" x14ac:dyDescent="0.2"/>
  <cols>
    <col min="1" max="1" width="10" customWidth="1"/>
    <col min="2" max="2" width="12.85546875" customWidth="1"/>
    <col min="3" max="3" width="14.42578125" customWidth="1"/>
    <col min="4" max="4" width="11.140625" customWidth="1"/>
    <col min="5" max="5" width="13.85546875" customWidth="1"/>
    <col min="6" max="6" width="11.42578125" customWidth="1"/>
    <col min="7" max="7" width="12.42578125" customWidth="1"/>
    <col min="8" max="9" width="12.140625" customWidth="1"/>
    <col min="10" max="10" width="12.5703125" customWidth="1"/>
    <col min="11" max="12" width="0.85546875" hidden="1" customWidth="1"/>
  </cols>
  <sheetData>
    <row r="1" spans="1:393" ht="15" x14ac:dyDescent="0.2">
      <c r="A1" s="909" t="s">
        <v>452</v>
      </c>
      <c r="B1" s="909"/>
      <c r="C1" s="909"/>
      <c r="D1" s="909"/>
      <c r="E1" s="909"/>
      <c r="F1" s="909"/>
      <c r="G1" s="909"/>
      <c r="H1" s="909"/>
      <c r="I1" s="909"/>
      <c r="J1" s="909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  <c r="CV1" s="268"/>
      <c r="CW1" s="268"/>
      <c r="CX1" s="268"/>
      <c r="CY1" s="268"/>
      <c r="CZ1" s="268"/>
      <c r="DA1" s="268"/>
      <c r="DB1" s="268"/>
      <c r="DC1" s="268"/>
      <c r="DD1" s="268"/>
      <c r="DE1" s="268"/>
      <c r="DF1" s="268"/>
      <c r="DG1" s="268"/>
      <c r="DH1" s="268"/>
      <c r="DI1" s="268"/>
      <c r="DJ1" s="268"/>
      <c r="DK1" s="268"/>
      <c r="DL1" s="268"/>
      <c r="DM1" s="268"/>
      <c r="DN1" s="268"/>
      <c r="DO1" s="268"/>
      <c r="DP1" s="268"/>
      <c r="DQ1" s="268"/>
      <c r="DR1" s="268"/>
      <c r="DS1" s="268"/>
      <c r="DT1" s="268"/>
      <c r="DU1" s="268"/>
      <c r="DV1" s="268"/>
      <c r="DW1" s="268"/>
      <c r="DX1" s="268"/>
      <c r="DY1" s="268"/>
      <c r="DZ1" s="268"/>
      <c r="EA1" s="268"/>
      <c r="EB1" s="268"/>
      <c r="EC1" s="268"/>
      <c r="ED1" s="268"/>
      <c r="EE1" s="268"/>
      <c r="EF1" s="268"/>
      <c r="EG1" s="268"/>
      <c r="EH1" s="268"/>
      <c r="EI1" s="268"/>
      <c r="EJ1" s="268"/>
      <c r="EK1" s="268"/>
      <c r="EL1" s="268"/>
      <c r="EM1" s="268"/>
      <c r="EN1" s="268"/>
      <c r="EO1" s="268"/>
      <c r="EP1" s="268"/>
      <c r="EQ1" s="268"/>
      <c r="ER1" s="268"/>
      <c r="ES1" s="268"/>
      <c r="ET1" s="268"/>
      <c r="EU1" s="268"/>
      <c r="EV1" s="268"/>
      <c r="EW1" s="268"/>
      <c r="EX1" s="268"/>
      <c r="EY1" s="268"/>
      <c r="EZ1" s="268"/>
      <c r="FA1" s="268"/>
      <c r="FB1" s="268"/>
      <c r="FC1" s="268"/>
      <c r="FD1" s="268"/>
      <c r="FE1" s="268"/>
      <c r="FF1" s="268"/>
      <c r="FG1" s="268"/>
      <c r="FH1" s="268"/>
      <c r="FI1" s="268"/>
      <c r="FJ1" s="268"/>
      <c r="FK1" s="268"/>
      <c r="FL1" s="268"/>
      <c r="FM1" s="268"/>
      <c r="FN1" s="268"/>
      <c r="FO1" s="268"/>
      <c r="FP1" s="268"/>
      <c r="FQ1" s="268"/>
      <c r="FR1" s="268"/>
      <c r="FS1" s="268"/>
      <c r="FT1" s="268"/>
      <c r="FU1" s="268"/>
      <c r="FV1" s="268"/>
      <c r="FW1" s="268"/>
      <c r="FX1" s="268"/>
      <c r="FY1" s="268"/>
      <c r="FZ1" s="268"/>
      <c r="GA1" s="268"/>
      <c r="GB1" s="268"/>
      <c r="GC1" s="268"/>
      <c r="GD1" s="268"/>
      <c r="GE1" s="268"/>
      <c r="GF1" s="268"/>
      <c r="GG1" s="268"/>
      <c r="GH1" s="268"/>
      <c r="GI1" s="268"/>
      <c r="GJ1" s="268"/>
      <c r="GK1" s="268"/>
      <c r="GL1" s="268"/>
      <c r="GM1" s="268"/>
      <c r="GN1" s="268"/>
      <c r="GO1" s="268"/>
      <c r="GP1" s="268"/>
      <c r="GQ1" s="268"/>
      <c r="GR1" s="268"/>
      <c r="GS1" s="268"/>
      <c r="GT1" s="268"/>
      <c r="GU1" s="268"/>
      <c r="GV1" s="268"/>
      <c r="GW1" s="268"/>
      <c r="GX1" s="268"/>
      <c r="GY1" s="268"/>
      <c r="GZ1" s="268"/>
      <c r="HA1" s="268"/>
      <c r="HB1" s="268"/>
      <c r="HC1" s="268"/>
      <c r="HD1" s="268"/>
      <c r="HE1" s="268"/>
      <c r="HF1" s="268"/>
      <c r="HG1" s="268"/>
      <c r="HH1" s="268"/>
      <c r="HI1" s="268"/>
      <c r="HJ1" s="268"/>
      <c r="HK1" s="268"/>
      <c r="HL1" s="268"/>
      <c r="HM1" s="268"/>
      <c r="HN1" s="268"/>
      <c r="HO1" s="268"/>
      <c r="HP1" s="268"/>
      <c r="HQ1" s="268"/>
      <c r="HR1" s="268"/>
      <c r="HS1" s="268"/>
      <c r="HT1" s="268"/>
      <c r="HU1" s="268"/>
      <c r="HV1" s="268"/>
      <c r="HW1" s="268"/>
      <c r="HX1" s="268"/>
      <c r="HY1" s="268"/>
      <c r="HZ1" s="268"/>
      <c r="IA1" s="268"/>
      <c r="IB1" s="268"/>
      <c r="IC1" s="268"/>
      <c r="ID1" s="268"/>
      <c r="IE1" s="268"/>
      <c r="IF1" s="268"/>
      <c r="IG1" s="268"/>
      <c r="IH1" s="268"/>
      <c r="II1" s="268"/>
      <c r="IJ1" s="268"/>
      <c r="IK1" s="268"/>
      <c r="IL1" s="268"/>
      <c r="IM1" s="268"/>
      <c r="IN1" s="268"/>
      <c r="IO1" s="268"/>
      <c r="IP1" s="268"/>
      <c r="IQ1" s="268"/>
      <c r="IR1" s="268"/>
      <c r="IS1" s="268"/>
      <c r="IT1" s="268"/>
      <c r="IU1" s="268"/>
      <c r="IV1" s="268"/>
      <c r="IW1" s="268"/>
      <c r="IX1" s="268"/>
      <c r="IY1" s="268"/>
      <c r="IZ1" s="268"/>
      <c r="JA1" s="268"/>
      <c r="JB1" s="268"/>
      <c r="JC1" s="268"/>
      <c r="JD1" s="268"/>
      <c r="JE1" s="268"/>
      <c r="JF1" s="268"/>
      <c r="JG1" s="268"/>
      <c r="JH1" s="268"/>
      <c r="JI1" s="268"/>
      <c r="JJ1" s="268"/>
      <c r="JK1" s="268"/>
      <c r="JL1" s="268"/>
      <c r="JM1" s="268"/>
      <c r="JN1" s="268"/>
      <c r="JO1" s="268"/>
      <c r="JP1" s="268"/>
      <c r="JQ1" s="268"/>
      <c r="JR1" s="268"/>
      <c r="JS1" s="268"/>
      <c r="JT1" s="268"/>
      <c r="JU1" s="268"/>
      <c r="JV1" s="268"/>
      <c r="JW1" s="268"/>
      <c r="JX1" s="268"/>
      <c r="JY1" s="268"/>
      <c r="JZ1" s="268"/>
      <c r="KA1" s="268"/>
      <c r="KB1" s="268"/>
      <c r="KC1" s="268"/>
      <c r="KD1" s="268"/>
      <c r="KE1" s="268"/>
      <c r="KF1" s="268"/>
      <c r="KG1" s="268"/>
      <c r="KH1" s="268"/>
      <c r="KI1" s="268"/>
      <c r="KJ1" s="268"/>
      <c r="KK1" s="268"/>
      <c r="KL1" s="268"/>
      <c r="KM1" s="268"/>
      <c r="KN1" s="268"/>
      <c r="KO1" s="268"/>
      <c r="KP1" s="268"/>
      <c r="KQ1" s="268"/>
      <c r="KR1" s="268"/>
      <c r="KS1" s="268"/>
      <c r="KT1" s="268"/>
      <c r="KU1" s="268"/>
      <c r="KV1" s="268"/>
      <c r="KW1" s="268"/>
      <c r="KX1" s="268"/>
      <c r="KY1" s="268"/>
      <c r="KZ1" s="268"/>
      <c r="LA1" s="268"/>
      <c r="LB1" s="268"/>
      <c r="LC1" s="268"/>
      <c r="LD1" s="268"/>
      <c r="LE1" s="268"/>
      <c r="LF1" s="268"/>
      <c r="LG1" s="268"/>
      <c r="LH1" s="268"/>
      <c r="LI1" s="268"/>
      <c r="LJ1" s="268"/>
      <c r="LK1" s="268"/>
      <c r="LL1" s="268"/>
      <c r="LM1" s="268"/>
      <c r="LN1" s="268"/>
      <c r="LO1" s="268"/>
      <c r="LP1" s="268"/>
      <c r="LQ1" s="268"/>
      <c r="LR1" s="268"/>
      <c r="LS1" s="268"/>
      <c r="LT1" s="268"/>
      <c r="LU1" s="268"/>
      <c r="LV1" s="268"/>
      <c r="LW1" s="268"/>
      <c r="LX1" s="268"/>
      <c r="LY1" s="268"/>
      <c r="LZ1" s="268"/>
      <c r="MA1" s="268"/>
      <c r="MB1" s="268"/>
      <c r="MC1" s="268"/>
      <c r="MD1" s="268"/>
      <c r="ME1" s="268"/>
      <c r="MF1" s="268"/>
      <c r="MG1" s="268"/>
      <c r="MH1" s="268"/>
      <c r="MI1" s="268"/>
      <c r="MJ1" s="268"/>
      <c r="MK1" s="268"/>
      <c r="ML1" s="268"/>
      <c r="MM1" s="268"/>
      <c r="MN1" s="268"/>
      <c r="MO1" s="268"/>
      <c r="MP1" s="268"/>
      <c r="MQ1" s="268"/>
      <c r="MR1" s="268"/>
      <c r="MS1" s="268"/>
      <c r="MT1" s="268"/>
      <c r="MU1" s="268"/>
      <c r="MV1" s="268"/>
      <c r="MW1" s="268"/>
      <c r="MX1" s="268"/>
      <c r="MY1" s="268"/>
      <c r="MZ1" s="268"/>
      <c r="NA1" s="268"/>
      <c r="NB1" s="268"/>
      <c r="NC1" s="268"/>
      <c r="ND1" s="268"/>
      <c r="NE1" s="268"/>
      <c r="NF1" s="268"/>
      <c r="NG1" s="268"/>
      <c r="NH1" s="268"/>
      <c r="NI1" s="268"/>
      <c r="NJ1" s="268"/>
      <c r="NK1" s="268"/>
      <c r="NL1" s="268"/>
      <c r="NM1" s="268"/>
      <c r="NN1" s="268"/>
      <c r="NO1" s="268"/>
      <c r="NP1" s="268"/>
      <c r="NQ1" s="268"/>
      <c r="NR1" s="268"/>
      <c r="NS1" s="268"/>
      <c r="NT1" s="268"/>
      <c r="NU1" s="268"/>
      <c r="NV1" s="268"/>
      <c r="NW1" s="268"/>
      <c r="NX1" s="268"/>
      <c r="NY1" s="268"/>
      <c r="NZ1" s="268"/>
      <c r="OA1" s="268"/>
      <c r="OB1" s="268"/>
      <c r="OC1" s="268"/>
    </row>
    <row r="2" spans="1:393" ht="15" x14ac:dyDescent="0.2">
      <c r="A2" s="911" t="s">
        <v>453</v>
      </c>
      <c r="B2" s="911"/>
      <c r="C2" s="911"/>
      <c r="D2" s="911"/>
      <c r="E2" s="911"/>
      <c r="F2" s="911"/>
      <c r="G2" s="911"/>
      <c r="H2" s="911"/>
      <c r="I2" s="911"/>
      <c r="J2" s="911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  <c r="IW2" s="268"/>
      <c r="IX2" s="268"/>
      <c r="IY2" s="268"/>
      <c r="IZ2" s="268"/>
      <c r="JA2" s="268"/>
      <c r="JB2" s="268"/>
      <c r="JC2" s="268"/>
      <c r="JD2" s="268"/>
      <c r="JE2" s="268"/>
      <c r="JF2" s="268"/>
      <c r="JG2" s="268"/>
      <c r="JH2" s="268"/>
      <c r="JI2" s="268"/>
      <c r="JJ2" s="268"/>
      <c r="JK2" s="268"/>
      <c r="JL2" s="268"/>
      <c r="JM2" s="268"/>
      <c r="JN2" s="268"/>
      <c r="JO2" s="268"/>
      <c r="JP2" s="268"/>
      <c r="JQ2" s="268"/>
      <c r="JR2" s="268"/>
      <c r="JS2" s="268"/>
      <c r="JT2" s="268"/>
      <c r="JU2" s="268"/>
      <c r="JV2" s="268"/>
      <c r="JW2" s="268"/>
      <c r="JX2" s="268"/>
      <c r="JY2" s="268"/>
      <c r="JZ2" s="268"/>
      <c r="KA2" s="268"/>
      <c r="KB2" s="268"/>
      <c r="KC2" s="268"/>
      <c r="KD2" s="268"/>
      <c r="KE2" s="268"/>
      <c r="KF2" s="268"/>
      <c r="KG2" s="268"/>
      <c r="KH2" s="268"/>
      <c r="KI2" s="268"/>
      <c r="KJ2" s="268"/>
      <c r="KK2" s="268"/>
      <c r="KL2" s="268"/>
      <c r="KM2" s="268"/>
      <c r="KN2" s="268"/>
      <c r="KO2" s="268"/>
      <c r="KP2" s="268"/>
      <c r="KQ2" s="268"/>
      <c r="KR2" s="268"/>
      <c r="KS2" s="268"/>
      <c r="KT2" s="268"/>
      <c r="KU2" s="268"/>
      <c r="KV2" s="268"/>
      <c r="KW2" s="268"/>
      <c r="KX2" s="268"/>
      <c r="KY2" s="268"/>
      <c r="KZ2" s="268"/>
      <c r="LA2" s="268"/>
      <c r="LB2" s="268"/>
      <c r="LC2" s="268"/>
      <c r="LD2" s="268"/>
      <c r="LE2" s="268"/>
      <c r="LF2" s="268"/>
      <c r="LG2" s="268"/>
      <c r="LH2" s="268"/>
      <c r="LI2" s="268"/>
      <c r="LJ2" s="268"/>
      <c r="LK2" s="268"/>
      <c r="LL2" s="268"/>
      <c r="LM2" s="268"/>
      <c r="LN2" s="268"/>
      <c r="LO2" s="268"/>
      <c r="LP2" s="268"/>
      <c r="LQ2" s="268"/>
      <c r="LR2" s="268"/>
      <c r="LS2" s="268"/>
      <c r="LT2" s="268"/>
      <c r="LU2" s="268"/>
      <c r="LV2" s="268"/>
      <c r="LW2" s="268"/>
      <c r="LX2" s="268"/>
      <c r="LY2" s="268"/>
      <c r="LZ2" s="268"/>
      <c r="MA2" s="268"/>
      <c r="MB2" s="268"/>
      <c r="MC2" s="268"/>
      <c r="MD2" s="268"/>
      <c r="ME2" s="268"/>
      <c r="MF2" s="268"/>
      <c r="MG2" s="268"/>
      <c r="MH2" s="268"/>
      <c r="MI2" s="268"/>
      <c r="MJ2" s="268"/>
      <c r="MK2" s="268"/>
      <c r="ML2" s="268"/>
      <c r="MM2" s="268"/>
      <c r="MN2" s="268"/>
      <c r="MO2" s="268"/>
      <c r="MP2" s="268"/>
      <c r="MQ2" s="268"/>
      <c r="MR2" s="268"/>
      <c r="MS2" s="268"/>
      <c r="MT2" s="268"/>
      <c r="MU2" s="268"/>
      <c r="MV2" s="268"/>
      <c r="MW2" s="268"/>
      <c r="MX2" s="268"/>
      <c r="MY2" s="268"/>
      <c r="MZ2" s="268"/>
      <c r="NA2" s="268"/>
      <c r="NB2" s="268"/>
      <c r="NC2" s="268"/>
      <c r="ND2" s="268"/>
      <c r="NE2" s="268"/>
      <c r="NF2" s="268"/>
      <c r="NG2" s="268"/>
      <c r="NH2" s="268"/>
      <c r="NI2" s="268"/>
      <c r="NJ2" s="268"/>
      <c r="NK2" s="268"/>
      <c r="NL2" s="268"/>
      <c r="NM2" s="268"/>
      <c r="NN2" s="268"/>
      <c r="NO2" s="268"/>
      <c r="NP2" s="268"/>
      <c r="NQ2" s="268"/>
      <c r="NR2" s="268"/>
      <c r="NS2" s="268"/>
      <c r="NT2" s="268"/>
      <c r="NU2" s="268"/>
      <c r="NV2" s="268"/>
      <c r="NW2" s="268"/>
      <c r="NX2" s="268"/>
      <c r="NY2" s="268"/>
      <c r="NZ2" s="268"/>
      <c r="OA2" s="268"/>
      <c r="OB2" s="268"/>
      <c r="OC2" s="268"/>
    </row>
    <row r="3" spans="1:393" s="6" customFormat="1" ht="15" x14ac:dyDescent="0.2">
      <c r="A3" s="191"/>
      <c r="B3" s="191"/>
      <c r="C3" s="191"/>
      <c r="D3" s="191"/>
      <c r="E3" s="191"/>
      <c r="F3" s="191"/>
      <c r="G3" s="191"/>
      <c r="H3" s="191"/>
      <c r="I3" s="974" t="s">
        <v>395</v>
      </c>
      <c r="J3" s="974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268"/>
      <c r="DJ3" s="268"/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  <c r="EH3" s="268"/>
      <c r="EI3" s="268"/>
      <c r="EJ3" s="268"/>
      <c r="EK3" s="268"/>
      <c r="EL3" s="268"/>
      <c r="EM3" s="268"/>
      <c r="EN3" s="268"/>
      <c r="EO3" s="268"/>
      <c r="EP3" s="268"/>
      <c r="EQ3" s="268"/>
      <c r="ER3" s="268"/>
      <c r="ES3" s="268"/>
      <c r="ET3" s="268"/>
      <c r="EU3" s="268"/>
      <c r="EV3" s="268"/>
      <c r="EW3" s="268"/>
      <c r="EX3" s="268"/>
      <c r="EY3" s="268"/>
      <c r="EZ3" s="268"/>
      <c r="FA3" s="268"/>
      <c r="FB3" s="268"/>
      <c r="FC3" s="268"/>
      <c r="FD3" s="268"/>
      <c r="FE3" s="268"/>
      <c r="FF3" s="268"/>
      <c r="FG3" s="268"/>
      <c r="FH3" s="268"/>
      <c r="FI3" s="268"/>
      <c r="FJ3" s="268"/>
      <c r="FK3" s="268"/>
      <c r="FL3" s="268"/>
      <c r="FM3" s="268"/>
      <c r="FN3" s="268"/>
      <c r="FO3" s="268"/>
      <c r="FP3" s="268"/>
      <c r="FQ3" s="268"/>
      <c r="FR3" s="268"/>
      <c r="FS3" s="268"/>
      <c r="FT3" s="268"/>
      <c r="FU3" s="268"/>
      <c r="FV3" s="268"/>
      <c r="FW3" s="268"/>
      <c r="FX3" s="268"/>
      <c r="FY3" s="268"/>
      <c r="FZ3" s="268"/>
      <c r="GA3" s="268"/>
      <c r="GB3" s="268"/>
      <c r="GC3" s="268"/>
      <c r="GD3" s="268"/>
      <c r="GE3" s="268"/>
      <c r="GF3" s="268"/>
      <c r="GG3" s="268"/>
      <c r="GH3" s="268"/>
      <c r="GI3" s="268"/>
      <c r="GJ3" s="268"/>
      <c r="GK3" s="268"/>
      <c r="GL3" s="268"/>
      <c r="GM3" s="268"/>
      <c r="GN3" s="268"/>
      <c r="GO3" s="268"/>
      <c r="GP3" s="268"/>
      <c r="GQ3" s="268"/>
      <c r="GR3" s="268"/>
      <c r="GS3" s="268"/>
      <c r="GT3" s="268"/>
      <c r="GU3" s="268"/>
      <c r="GV3" s="268"/>
      <c r="GW3" s="268"/>
      <c r="GX3" s="268"/>
      <c r="GY3" s="268"/>
      <c r="GZ3" s="268"/>
      <c r="HA3" s="268"/>
      <c r="HB3" s="268"/>
      <c r="HC3" s="268"/>
      <c r="HD3" s="268"/>
      <c r="HE3" s="268"/>
      <c r="HF3" s="268"/>
      <c r="HG3" s="268"/>
      <c r="HH3" s="268"/>
      <c r="HI3" s="268"/>
      <c r="HJ3" s="268"/>
      <c r="HK3" s="268"/>
      <c r="HL3" s="268"/>
      <c r="HM3" s="268"/>
      <c r="HN3" s="268"/>
      <c r="HO3" s="268"/>
      <c r="HP3" s="268"/>
      <c r="HQ3" s="268"/>
      <c r="HR3" s="268"/>
      <c r="HS3" s="268"/>
      <c r="HT3" s="268"/>
      <c r="HU3" s="268"/>
      <c r="HV3" s="268"/>
      <c r="HW3" s="268"/>
      <c r="HX3" s="268"/>
      <c r="HY3" s="268"/>
      <c r="HZ3" s="268"/>
      <c r="IA3" s="268"/>
      <c r="IB3" s="268"/>
      <c r="IC3" s="268"/>
      <c r="ID3" s="268"/>
      <c r="IE3" s="268"/>
      <c r="IF3" s="268"/>
      <c r="IG3" s="268"/>
      <c r="IH3" s="268"/>
      <c r="II3" s="268"/>
      <c r="IJ3" s="268"/>
      <c r="IK3" s="268"/>
      <c r="IL3" s="268"/>
      <c r="IM3" s="268"/>
      <c r="IN3" s="268"/>
      <c r="IO3" s="268"/>
      <c r="IP3" s="268"/>
      <c r="IQ3" s="268"/>
      <c r="IR3" s="268"/>
      <c r="IS3" s="268"/>
      <c r="IT3" s="268"/>
      <c r="IU3" s="268"/>
      <c r="IV3" s="268"/>
      <c r="IW3" s="268"/>
      <c r="IX3" s="268"/>
      <c r="IY3" s="268"/>
      <c r="IZ3" s="268"/>
      <c r="JA3" s="268"/>
      <c r="JB3" s="268"/>
      <c r="JC3" s="268"/>
      <c r="JD3" s="268"/>
      <c r="JE3" s="268"/>
      <c r="JF3" s="268"/>
      <c r="JG3" s="268"/>
      <c r="JH3" s="268"/>
      <c r="JI3" s="268"/>
      <c r="JJ3" s="268"/>
      <c r="JK3" s="268"/>
      <c r="JL3" s="268"/>
      <c r="JM3" s="268"/>
      <c r="JN3" s="268"/>
      <c r="JO3" s="268"/>
      <c r="JP3" s="268"/>
      <c r="JQ3" s="268"/>
      <c r="JR3" s="268"/>
      <c r="JS3" s="268"/>
      <c r="JT3" s="268"/>
      <c r="JU3" s="268"/>
      <c r="JV3" s="268"/>
      <c r="JW3" s="268"/>
      <c r="JX3" s="268"/>
      <c r="JY3" s="268"/>
      <c r="JZ3" s="268"/>
      <c r="KA3" s="268"/>
      <c r="KB3" s="268"/>
      <c r="KC3" s="268"/>
      <c r="KD3" s="268"/>
      <c r="KE3" s="268"/>
      <c r="KF3" s="268"/>
      <c r="KG3" s="268"/>
      <c r="KH3" s="268"/>
      <c r="KI3" s="268"/>
      <c r="KJ3" s="268"/>
      <c r="KK3" s="268"/>
      <c r="KL3" s="268"/>
      <c r="KM3" s="268"/>
      <c r="KN3" s="268"/>
      <c r="KO3" s="268"/>
      <c r="KP3" s="268"/>
      <c r="KQ3" s="268"/>
      <c r="KR3" s="268"/>
      <c r="KS3" s="268"/>
      <c r="KT3" s="268"/>
      <c r="KU3" s="268"/>
      <c r="KV3" s="268"/>
      <c r="KW3" s="268"/>
      <c r="KX3" s="268"/>
      <c r="KY3" s="268"/>
      <c r="KZ3" s="268"/>
      <c r="LA3" s="268"/>
      <c r="LB3" s="268"/>
      <c r="LC3" s="268"/>
      <c r="LD3" s="268"/>
      <c r="LE3" s="268"/>
      <c r="LF3" s="268"/>
      <c r="LG3" s="268"/>
      <c r="LH3" s="268"/>
      <c r="LI3" s="268"/>
      <c r="LJ3" s="268"/>
      <c r="LK3" s="268"/>
      <c r="LL3" s="268"/>
      <c r="LM3" s="268"/>
      <c r="LN3" s="268"/>
      <c r="LO3" s="268"/>
      <c r="LP3" s="268"/>
      <c r="LQ3" s="268"/>
      <c r="LR3" s="268"/>
      <c r="LS3" s="268"/>
      <c r="LT3" s="268"/>
      <c r="LU3" s="268"/>
      <c r="LV3" s="268"/>
      <c r="LW3" s="268"/>
      <c r="LX3" s="268"/>
      <c r="LY3" s="268"/>
      <c r="LZ3" s="268"/>
      <c r="MA3" s="268"/>
      <c r="MB3" s="268"/>
      <c r="MC3" s="268"/>
      <c r="MD3" s="268"/>
      <c r="ME3" s="268"/>
      <c r="MF3" s="268"/>
      <c r="MG3" s="268"/>
      <c r="MH3" s="268"/>
      <c r="MI3" s="268"/>
      <c r="MJ3" s="268"/>
      <c r="MK3" s="268"/>
      <c r="ML3" s="268"/>
      <c r="MM3" s="268"/>
      <c r="MN3" s="268"/>
      <c r="MO3" s="268"/>
      <c r="MP3" s="268"/>
      <c r="MQ3" s="268"/>
      <c r="MR3" s="268"/>
      <c r="MS3" s="268"/>
      <c r="MT3" s="268"/>
      <c r="MU3" s="268"/>
      <c r="MV3" s="268"/>
      <c r="MW3" s="268"/>
      <c r="MX3" s="268"/>
      <c r="MY3" s="268"/>
      <c r="MZ3" s="268"/>
      <c r="NA3" s="268"/>
      <c r="NB3" s="268"/>
      <c r="NC3" s="268"/>
      <c r="ND3" s="268"/>
      <c r="NE3" s="268"/>
      <c r="NF3" s="268"/>
      <c r="NG3" s="268"/>
      <c r="NH3" s="268"/>
      <c r="NI3" s="268"/>
      <c r="NJ3" s="268"/>
      <c r="NK3" s="268"/>
      <c r="NL3" s="268"/>
      <c r="NM3" s="268"/>
      <c r="NN3" s="268"/>
      <c r="NO3" s="268"/>
      <c r="NP3" s="268"/>
      <c r="NQ3" s="268"/>
      <c r="NR3" s="268"/>
      <c r="NS3" s="268"/>
      <c r="NT3" s="268"/>
      <c r="NU3" s="268"/>
      <c r="NV3" s="268"/>
      <c r="NW3" s="268"/>
      <c r="NX3" s="268"/>
      <c r="NY3" s="268"/>
      <c r="NZ3" s="268"/>
      <c r="OA3" s="268"/>
      <c r="OB3" s="268"/>
      <c r="OC3" s="268"/>
    </row>
    <row r="4" spans="1:393" ht="17.25" customHeight="1" thickBot="1" x14ac:dyDescent="0.3">
      <c r="A4" s="975" t="s">
        <v>467</v>
      </c>
      <c r="B4" s="975"/>
      <c r="C4" s="975"/>
      <c r="D4" s="60"/>
      <c r="E4" s="60"/>
      <c r="F4" s="23"/>
      <c r="G4" s="60"/>
      <c r="H4" s="60" t="s">
        <v>189</v>
      </c>
      <c r="I4" s="939" t="s">
        <v>306</v>
      </c>
      <c r="J4" s="939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8"/>
      <c r="DG4" s="268"/>
      <c r="DH4" s="268"/>
      <c r="DI4" s="268"/>
      <c r="DJ4" s="268"/>
      <c r="DK4" s="268"/>
      <c r="DL4" s="268"/>
      <c r="DM4" s="268"/>
      <c r="DN4" s="268"/>
      <c r="DO4" s="268"/>
      <c r="DP4" s="268"/>
      <c r="DQ4" s="268"/>
      <c r="DR4" s="268"/>
      <c r="DS4" s="268"/>
      <c r="DT4" s="268"/>
      <c r="DU4" s="268"/>
      <c r="DV4" s="268"/>
      <c r="DW4" s="268"/>
      <c r="DX4" s="268"/>
      <c r="DY4" s="268"/>
      <c r="DZ4" s="268"/>
      <c r="EA4" s="268"/>
      <c r="EB4" s="268"/>
      <c r="EC4" s="268"/>
      <c r="ED4" s="268"/>
      <c r="EE4" s="268"/>
      <c r="EF4" s="268"/>
      <c r="EG4" s="268"/>
      <c r="EH4" s="268"/>
      <c r="EI4" s="268"/>
      <c r="EJ4" s="268"/>
      <c r="EK4" s="268"/>
      <c r="EL4" s="268"/>
      <c r="EM4" s="268"/>
      <c r="EN4" s="268"/>
      <c r="EO4" s="268"/>
      <c r="EP4" s="268"/>
      <c r="EQ4" s="268"/>
      <c r="ER4" s="268"/>
      <c r="ES4" s="268"/>
      <c r="ET4" s="268"/>
      <c r="EU4" s="268"/>
      <c r="EV4" s="268"/>
      <c r="EW4" s="268"/>
      <c r="EX4" s="268"/>
      <c r="EY4" s="268"/>
      <c r="EZ4" s="268"/>
      <c r="FA4" s="268"/>
      <c r="FB4" s="268"/>
      <c r="FC4" s="268"/>
      <c r="FD4" s="268"/>
      <c r="FE4" s="268"/>
      <c r="FF4" s="268"/>
      <c r="FG4" s="268"/>
      <c r="FH4" s="268"/>
      <c r="FI4" s="268"/>
      <c r="FJ4" s="268"/>
      <c r="FK4" s="268"/>
      <c r="FL4" s="268"/>
      <c r="FM4" s="268"/>
      <c r="FN4" s="268"/>
      <c r="FO4" s="268"/>
      <c r="FP4" s="268"/>
      <c r="FQ4" s="268"/>
      <c r="FR4" s="268"/>
      <c r="FS4" s="268"/>
      <c r="FT4" s="268"/>
      <c r="FU4" s="268"/>
      <c r="FV4" s="268"/>
      <c r="FW4" s="268"/>
      <c r="FX4" s="268"/>
      <c r="FY4" s="268"/>
      <c r="FZ4" s="268"/>
      <c r="GA4" s="268"/>
      <c r="GB4" s="268"/>
      <c r="GC4" s="268"/>
      <c r="GD4" s="268"/>
      <c r="GE4" s="268"/>
      <c r="GF4" s="268"/>
      <c r="GG4" s="268"/>
      <c r="GH4" s="268"/>
      <c r="GI4" s="268"/>
      <c r="GJ4" s="268"/>
      <c r="GK4" s="268"/>
      <c r="GL4" s="268"/>
      <c r="GM4" s="268"/>
      <c r="GN4" s="268"/>
      <c r="GO4" s="268"/>
      <c r="GP4" s="268"/>
      <c r="GQ4" s="268"/>
      <c r="GR4" s="268"/>
      <c r="GS4" s="268"/>
      <c r="GT4" s="268"/>
      <c r="GU4" s="268"/>
      <c r="GV4" s="268"/>
      <c r="GW4" s="268"/>
      <c r="GX4" s="268"/>
      <c r="GY4" s="268"/>
      <c r="GZ4" s="268"/>
      <c r="HA4" s="268"/>
      <c r="HB4" s="268"/>
      <c r="HC4" s="268"/>
      <c r="HD4" s="268"/>
      <c r="HE4" s="268"/>
      <c r="HF4" s="268"/>
      <c r="HG4" s="268"/>
      <c r="HH4" s="268"/>
      <c r="HI4" s="268"/>
      <c r="HJ4" s="268"/>
      <c r="HK4" s="268"/>
      <c r="HL4" s="268"/>
      <c r="HM4" s="268"/>
      <c r="HN4" s="268"/>
      <c r="HO4" s="268"/>
      <c r="HP4" s="268"/>
      <c r="HQ4" s="268"/>
      <c r="HR4" s="268"/>
      <c r="HS4" s="268"/>
      <c r="HT4" s="268"/>
      <c r="HU4" s="268"/>
      <c r="HV4" s="268"/>
      <c r="HW4" s="268"/>
      <c r="HX4" s="268"/>
      <c r="HY4" s="268"/>
      <c r="HZ4" s="268"/>
      <c r="IA4" s="268"/>
      <c r="IB4" s="268"/>
      <c r="IC4" s="268"/>
      <c r="ID4" s="268"/>
      <c r="IE4" s="268"/>
      <c r="IF4" s="268"/>
      <c r="IG4" s="268"/>
      <c r="IH4" s="268"/>
      <c r="II4" s="268"/>
      <c r="IJ4" s="268"/>
      <c r="IK4" s="268"/>
      <c r="IL4" s="268"/>
      <c r="IM4" s="268"/>
      <c r="IN4" s="268"/>
      <c r="IO4" s="268"/>
      <c r="IP4" s="268"/>
      <c r="IQ4" s="268"/>
      <c r="IR4" s="268"/>
      <c r="IS4" s="268"/>
      <c r="IT4" s="268"/>
      <c r="IU4" s="268"/>
      <c r="IV4" s="268"/>
      <c r="IW4" s="268"/>
      <c r="IX4" s="268"/>
      <c r="IY4" s="268"/>
      <c r="IZ4" s="268"/>
      <c r="JA4" s="268"/>
      <c r="JB4" s="268"/>
      <c r="JC4" s="268"/>
      <c r="JD4" s="268"/>
      <c r="JE4" s="268"/>
      <c r="JF4" s="268"/>
      <c r="JG4" s="268"/>
      <c r="JH4" s="268"/>
      <c r="JI4" s="268"/>
      <c r="JJ4" s="268"/>
      <c r="JK4" s="268"/>
      <c r="JL4" s="268"/>
      <c r="JM4" s="268"/>
      <c r="JN4" s="268"/>
      <c r="JO4" s="268"/>
      <c r="JP4" s="268"/>
      <c r="JQ4" s="268"/>
      <c r="JR4" s="268"/>
      <c r="JS4" s="268"/>
      <c r="JT4" s="268"/>
      <c r="JU4" s="268"/>
      <c r="JV4" s="268"/>
      <c r="JW4" s="268"/>
      <c r="JX4" s="268"/>
      <c r="JY4" s="268"/>
      <c r="JZ4" s="268"/>
      <c r="KA4" s="268"/>
      <c r="KB4" s="268"/>
      <c r="KC4" s="268"/>
      <c r="KD4" s="268"/>
      <c r="KE4" s="268"/>
      <c r="KF4" s="268"/>
      <c r="KG4" s="268"/>
      <c r="KH4" s="268"/>
      <c r="KI4" s="268"/>
      <c r="KJ4" s="268"/>
      <c r="KK4" s="268"/>
      <c r="KL4" s="268"/>
      <c r="KM4" s="268"/>
      <c r="KN4" s="268"/>
      <c r="KO4" s="268"/>
      <c r="KP4" s="268"/>
      <c r="KQ4" s="268"/>
      <c r="KR4" s="268"/>
      <c r="KS4" s="268"/>
      <c r="KT4" s="268"/>
      <c r="KU4" s="268"/>
      <c r="KV4" s="268"/>
      <c r="KW4" s="268"/>
      <c r="KX4" s="268"/>
      <c r="KY4" s="268"/>
      <c r="KZ4" s="268"/>
      <c r="LA4" s="268"/>
      <c r="LB4" s="268"/>
      <c r="LC4" s="268"/>
      <c r="LD4" s="268"/>
      <c r="LE4" s="268"/>
      <c r="LF4" s="268"/>
      <c r="LG4" s="268"/>
      <c r="LH4" s="268"/>
      <c r="LI4" s="268"/>
      <c r="LJ4" s="268"/>
      <c r="LK4" s="268"/>
      <c r="LL4" s="268"/>
      <c r="LM4" s="268"/>
      <c r="LN4" s="268"/>
      <c r="LO4" s="268"/>
      <c r="LP4" s="268"/>
      <c r="LQ4" s="268"/>
      <c r="LR4" s="268"/>
      <c r="LS4" s="268"/>
      <c r="LT4" s="268"/>
      <c r="LU4" s="268"/>
      <c r="LV4" s="268"/>
      <c r="LW4" s="268"/>
      <c r="LX4" s="268"/>
      <c r="LY4" s="268"/>
      <c r="LZ4" s="268"/>
      <c r="MA4" s="268"/>
      <c r="MB4" s="268"/>
      <c r="MC4" s="268"/>
      <c r="MD4" s="268"/>
      <c r="ME4" s="268"/>
      <c r="MF4" s="268"/>
      <c r="MG4" s="268"/>
      <c r="MH4" s="268"/>
      <c r="MI4" s="268"/>
      <c r="MJ4" s="268"/>
      <c r="MK4" s="268"/>
      <c r="ML4" s="268"/>
      <c r="MM4" s="268"/>
      <c r="MN4" s="268"/>
      <c r="MO4" s="268"/>
      <c r="MP4" s="268"/>
      <c r="MQ4" s="268"/>
      <c r="MR4" s="268"/>
      <c r="MS4" s="268"/>
      <c r="MT4" s="268"/>
      <c r="MU4" s="268"/>
      <c r="MV4" s="268"/>
      <c r="MW4" s="268"/>
      <c r="MX4" s="268"/>
      <c r="MY4" s="268"/>
      <c r="MZ4" s="268"/>
      <c r="NA4" s="268"/>
      <c r="NB4" s="268"/>
      <c r="NC4" s="268"/>
      <c r="ND4" s="268"/>
      <c r="NE4" s="268"/>
      <c r="NF4" s="268"/>
      <c r="NG4" s="268"/>
      <c r="NH4" s="268"/>
      <c r="NI4" s="268"/>
      <c r="NJ4" s="268"/>
      <c r="NK4" s="268"/>
      <c r="NL4" s="268"/>
      <c r="NM4" s="268"/>
      <c r="NN4" s="268"/>
      <c r="NO4" s="268"/>
      <c r="NP4" s="268"/>
      <c r="NQ4" s="268"/>
      <c r="NR4" s="268"/>
      <c r="NS4" s="268"/>
      <c r="NT4" s="268"/>
      <c r="NU4" s="268"/>
      <c r="NV4" s="268"/>
      <c r="NW4" s="268"/>
      <c r="NX4" s="268"/>
      <c r="NY4" s="268"/>
      <c r="NZ4" s="268"/>
      <c r="OA4" s="268"/>
      <c r="OB4" s="268"/>
      <c r="OC4" s="268"/>
    </row>
    <row r="5" spans="1:393" ht="15" customHeight="1" x14ac:dyDescent="0.25">
      <c r="A5" s="8"/>
      <c r="B5" s="953" t="s">
        <v>43</v>
      </c>
      <c r="C5" s="953"/>
      <c r="D5" s="953" t="s">
        <v>107</v>
      </c>
      <c r="E5" s="953"/>
      <c r="F5" s="953" t="s">
        <v>108</v>
      </c>
      <c r="G5" s="953"/>
      <c r="H5" s="953" t="s">
        <v>0</v>
      </c>
      <c r="I5" s="953"/>
      <c r="J5" s="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8"/>
      <c r="CE5" s="268"/>
      <c r="CF5" s="268"/>
      <c r="CG5" s="268"/>
      <c r="CH5" s="268"/>
      <c r="CI5" s="268"/>
      <c r="CJ5" s="268"/>
      <c r="CK5" s="268"/>
      <c r="CL5" s="268"/>
      <c r="CM5" s="268"/>
      <c r="CN5" s="268"/>
      <c r="CO5" s="268"/>
      <c r="CP5" s="268"/>
      <c r="CQ5" s="268"/>
      <c r="CR5" s="268"/>
      <c r="CS5" s="268"/>
      <c r="CT5" s="268"/>
      <c r="CU5" s="268"/>
      <c r="CV5" s="268"/>
      <c r="CW5" s="268"/>
      <c r="CX5" s="268"/>
      <c r="CY5" s="268"/>
      <c r="CZ5" s="268"/>
      <c r="DA5" s="268"/>
      <c r="DB5" s="268"/>
      <c r="DC5" s="268"/>
      <c r="DD5" s="268"/>
      <c r="DE5" s="268"/>
      <c r="DF5" s="268"/>
      <c r="DG5" s="268"/>
      <c r="DH5" s="268"/>
      <c r="DI5" s="268"/>
      <c r="DJ5" s="268"/>
      <c r="DK5" s="268"/>
      <c r="DL5" s="268"/>
      <c r="DM5" s="268"/>
      <c r="DN5" s="268"/>
      <c r="DO5" s="268"/>
      <c r="DP5" s="268"/>
      <c r="DQ5" s="268"/>
      <c r="DR5" s="268"/>
      <c r="DS5" s="268"/>
      <c r="DT5" s="268"/>
      <c r="DU5" s="268"/>
      <c r="DV5" s="268"/>
      <c r="DW5" s="268"/>
      <c r="DX5" s="268"/>
      <c r="DY5" s="268"/>
      <c r="DZ5" s="268"/>
      <c r="EA5" s="268"/>
      <c r="EB5" s="268"/>
      <c r="EC5" s="268"/>
      <c r="ED5" s="268"/>
      <c r="EE5" s="268"/>
      <c r="EF5" s="268"/>
      <c r="EG5" s="268"/>
      <c r="EH5" s="268"/>
      <c r="EI5" s="268"/>
      <c r="EJ5" s="268"/>
      <c r="EK5" s="268"/>
      <c r="EL5" s="268"/>
      <c r="EM5" s="268"/>
      <c r="EN5" s="268"/>
      <c r="EO5" s="268"/>
      <c r="EP5" s="268"/>
      <c r="EQ5" s="268"/>
      <c r="ER5" s="268"/>
      <c r="ES5" s="268"/>
      <c r="ET5" s="268"/>
      <c r="EU5" s="268"/>
      <c r="EV5" s="268"/>
      <c r="EW5" s="268"/>
      <c r="EX5" s="268"/>
      <c r="EY5" s="268"/>
      <c r="EZ5" s="268"/>
      <c r="FA5" s="268"/>
      <c r="FB5" s="268"/>
      <c r="FC5" s="268"/>
      <c r="FD5" s="268"/>
      <c r="FE5" s="268"/>
      <c r="FF5" s="268"/>
      <c r="FG5" s="268"/>
      <c r="FH5" s="268"/>
      <c r="FI5" s="268"/>
      <c r="FJ5" s="268"/>
      <c r="FK5" s="268"/>
      <c r="FL5" s="268"/>
      <c r="FM5" s="268"/>
      <c r="FN5" s="268"/>
      <c r="FO5" s="268"/>
      <c r="FP5" s="268"/>
      <c r="FQ5" s="268"/>
      <c r="FR5" s="268"/>
      <c r="FS5" s="268"/>
      <c r="FT5" s="268"/>
      <c r="FU5" s="268"/>
      <c r="FV5" s="268"/>
      <c r="FW5" s="268"/>
      <c r="FX5" s="268"/>
      <c r="FY5" s="268"/>
      <c r="FZ5" s="268"/>
      <c r="GA5" s="268"/>
      <c r="GB5" s="268"/>
      <c r="GC5" s="268"/>
      <c r="GD5" s="268"/>
      <c r="GE5" s="268"/>
      <c r="GF5" s="268"/>
      <c r="GG5" s="268"/>
      <c r="GH5" s="268"/>
      <c r="GI5" s="268"/>
      <c r="GJ5" s="268"/>
      <c r="GK5" s="268"/>
      <c r="GL5" s="268"/>
      <c r="GM5" s="268"/>
      <c r="GN5" s="268"/>
      <c r="GO5" s="268"/>
      <c r="GP5" s="268"/>
      <c r="GQ5" s="268"/>
      <c r="GR5" s="268"/>
      <c r="GS5" s="268"/>
      <c r="GT5" s="268"/>
      <c r="GU5" s="268"/>
      <c r="GV5" s="268"/>
      <c r="GW5" s="268"/>
      <c r="GX5" s="268"/>
      <c r="GY5" s="268"/>
      <c r="GZ5" s="268"/>
      <c r="HA5" s="268"/>
      <c r="HB5" s="268"/>
      <c r="HC5" s="268"/>
      <c r="HD5" s="268"/>
      <c r="HE5" s="268"/>
      <c r="HF5" s="268"/>
      <c r="HG5" s="268"/>
      <c r="HH5" s="268"/>
      <c r="HI5" s="268"/>
      <c r="HJ5" s="268"/>
      <c r="HK5" s="268"/>
      <c r="HL5" s="268"/>
      <c r="HM5" s="268"/>
      <c r="HN5" s="268"/>
      <c r="HO5" s="268"/>
      <c r="HP5" s="268"/>
      <c r="HQ5" s="268"/>
      <c r="HR5" s="268"/>
      <c r="HS5" s="268"/>
      <c r="HT5" s="268"/>
      <c r="HU5" s="268"/>
      <c r="HV5" s="268"/>
      <c r="HW5" s="268"/>
      <c r="HX5" s="268"/>
      <c r="HY5" s="268"/>
      <c r="HZ5" s="268"/>
      <c r="IA5" s="268"/>
      <c r="IB5" s="268"/>
      <c r="IC5" s="268"/>
      <c r="ID5" s="268"/>
      <c r="IE5" s="268"/>
      <c r="IF5" s="268"/>
      <c r="IG5" s="268"/>
      <c r="IH5" s="268"/>
      <c r="II5" s="268"/>
      <c r="IJ5" s="268"/>
      <c r="IK5" s="268"/>
      <c r="IL5" s="268"/>
      <c r="IM5" s="268"/>
      <c r="IN5" s="268"/>
      <c r="IO5" s="268"/>
      <c r="IP5" s="268"/>
      <c r="IQ5" s="268"/>
      <c r="IR5" s="268"/>
      <c r="IS5" s="268"/>
      <c r="IT5" s="268"/>
      <c r="IU5" s="268"/>
      <c r="IV5" s="268"/>
      <c r="IW5" s="268"/>
      <c r="IX5" s="268"/>
      <c r="IY5" s="268"/>
      <c r="IZ5" s="268"/>
      <c r="JA5" s="268"/>
      <c r="JB5" s="268"/>
      <c r="JC5" s="268"/>
      <c r="JD5" s="268"/>
      <c r="JE5" s="268"/>
      <c r="JF5" s="268"/>
      <c r="JG5" s="268"/>
      <c r="JH5" s="268"/>
      <c r="JI5" s="268"/>
      <c r="JJ5" s="268"/>
      <c r="JK5" s="268"/>
      <c r="JL5" s="268"/>
      <c r="JM5" s="268"/>
      <c r="JN5" s="268"/>
      <c r="JO5" s="268"/>
      <c r="JP5" s="268"/>
      <c r="JQ5" s="268"/>
      <c r="JR5" s="268"/>
      <c r="JS5" s="268"/>
      <c r="JT5" s="268"/>
      <c r="JU5" s="268"/>
      <c r="JV5" s="268"/>
      <c r="JW5" s="268"/>
      <c r="JX5" s="268"/>
      <c r="JY5" s="268"/>
      <c r="JZ5" s="268"/>
      <c r="KA5" s="268"/>
      <c r="KB5" s="268"/>
      <c r="KC5" s="268"/>
      <c r="KD5" s="268"/>
      <c r="KE5" s="268"/>
      <c r="KF5" s="268"/>
      <c r="KG5" s="268"/>
      <c r="KH5" s="268"/>
      <c r="KI5" s="268"/>
      <c r="KJ5" s="268"/>
      <c r="KK5" s="268"/>
      <c r="KL5" s="268"/>
      <c r="KM5" s="268"/>
      <c r="KN5" s="268"/>
      <c r="KO5" s="268"/>
      <c r="KP5" s="268"/>
      <c r="KQ5" s="268"/>
      <c r="KR5" s="268"/>
      <c r="KS5" s="268"/>
      <c r="KT5" s="268"/>
      <c r="KU5" s="268"/>
      <c r="KV5" s="268"/>
      <c r="KW5" s="268"/>
      <c r="KX5" s="268"/>
      <c r="KY5" s="268"/>
      <c r="KZ5" s="268"/>
      <c r="LA5" s="268"/>
      <c r="LB5" s="268"/>
      <c r="LC5" s="268"/>
      <c r="LD5" s="268"/>
      <c r="LE5" s="268"/>
      <c r="LF5" s="268"/>
      <c r="LG5" s="268"/>
      <c r="LH5" s="268"/>
      <c r="LI5" s="268"/>
      <c r="LJ5" s="268"/>
      <c r="LK5" s="268"/>
      <c r="LL5" s="268"/>
      <c r="LM5" s="268"/>
      <c r="LN5" s="268"/>
      <c r="LO5" s="268"/>
      <c r="LP5" s="268"/>
      <c r="LQ5" s="268"/>
      <c r="LR5" s="268"/>
      <c r="LS5" s="268"/>
      <c r="LT5" s="268"/>
      <c r="LU5" s="268"/>
      <c r="LV5" s="268"/>
      <c r="LW5" s="268"/>
      <c r="LX5" s="268"/>
      <c r="LY5" s="268"/>
      <c r="LZ5" s="268"/>
      <c r="MA5" s="268"/>
      <c r="MB5" s="268"/>
      <c r="MC5" s="268"/>
      <c r="MD5" s="268"/>
      <c r="ME5" s="268"/>
      <c r="MF5" s="268"/>
      <c r="MG5" s="268"/>
      <c r="MH5" s="268"/>
      <c r="MI5" s="268"/>
      <c r="MJ5" s="268"/>
      <c r="MK5" s="268"/>
      <c r="ML5" s="268"/>
      <c r="MM5" s="268"/>
      <c r="MN5" s="268"/>
      <c r="MO5" s="268"/>
      <c r="MP5" s="268"/>
      <c r="MQ5" s="268"/>
      <c r="MR5" s="268"/>
      <c r="MS5" s="268"/>
      <c r="MT5" s="268"/>
      <c r="MU5" s="268"/>
      <c r="MV5" s="268"/>
      <c r="MW5" s="268"/>
      <c r="MX5" s="268"/>
      <c r="MY5" s="268"/>
      <c r="MZ5" s="268"/>
      <c r="NA5" s="268"/>
      <c r="NB5" s="268"/>
      <c r="NC5" s="268"/>
      <c r="ND5" s="268"/>
      <c r="NE5" s="268"/>
      <c r="NF5" s="268"/>
      <c r="NG5" s="268"/>
      <c r="NH5" s="268"/>
      <c r="NI5" s="268"/>
      <c r="NJ5" s="268"/>
      <c r="NK5" s="268"/>
      <c r="NL5" s="268"/>
      <c r="NM5" s="268"/>
      <c r="NN5" s="268"/>
      <c r="NO5" s="268"/>
      <c r="NP5" s="268"/>
      <c r="NQ5" s="268"/>
      <c r="NR5" s="268"/>
      <c r="NS5" s="268"/>
      <c r="NT5" s="268"/>
      <c r="NU5" s="268"/>
      <c r="NV5" s="268"/>
      <c r="NW5" s="268"/>
      <c r="NX5" s="268"/>
      <c r="NY5" s="268"/>
      <c r="NZ5" s="268"/>
      <c r="OA5" s="268"/>
      <c r="OB5" s="268"/>
      <c r="OC5" s="268"/>
    </row>
    <row r="6" spans="1:393" ht="15" customHeight="1" x14ac:dyDescent="0.25">
      <c r="A6" s="17"/>
      <c r="B6" s="918" t="s">
        <v>163</v>
      </c>
      <c r="C6" s="918"/>
      <c r="D6" s="918" t="s">
        <v>244</v>
      </c>
      <c r="E6" s="918"/>
      <c r="F6" s="918" t="s">
        <v>285</v>
      </c>
      <c r="G6" s="918"/>
      <c r="H6" s="918" t="s">
        <v>1</v>
      </c>
      <c r="I6" s="918"/>
      <c r="J6" s="17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  <c r="IW6" s="268"/>
      <c r="IX6" s="268"/>
      <c r="IY6" s="268"/>
      <c r="IZ6" s="268"/>
      <c r="JA6" s="268"/>
      <c r="JB6" s="268"/>
      <c r="JC6" s="268"/>
      <c r="JD6" s="268"/>
      <c r="JE6" s="268"/>
      <c r="JF6" s="268"/>
      <c r="JG6" s="268"/>
      <c r="JH6" s="268"/>
      <c r="JI6" s="268"/>
      <c r="JJ6" s="268"/>
      <c r="JK6" s="268"/>
      <c r="JL6" s="268"/>
      <c r="JM6" s="268"/>
      <c r="JN6" s="268"/>
      <c r="JO6" s="268"/>
      <c r="JP6" s="268"/>
      <c r="JQ6" s="268"/>
      <c r="JR6" s="268"/>
      <c r="JS6" s="268"/>
      <c r="JT6" s="268"/>
      <c r="JU6" s="268"/>
      <c r="JV6" s="268"/>
      <c r="JW6" s="268"/>
      <c r="JX6" s="268"/>
      <c r="JY6" s="268"/>
      <c r="JZ6" s="268"/>
      <c r="KA6" s="268"/>
      <c r="KB6" s="268"/>
      <c r="KC6" s="268"/>
      <c r="KD6" s="268"/>
      <c r="KE6" s="268"/>
      <c r="KF6" s="268"/>
      <c r="KG6" s="268"/>
      <c r="KH6" s="268"/>
      <c r="KI6" s="268"/>
      <c r="KJ6" s="268"/>
      <c r="KK6" s="268"/>
      <c r="KL6" s="268"/>
      <c r="KM6" s="268"/>
      <c r="KN6" s="268"/>
      <c r="KO6" s="268"/>
      <c r="KP6" s="268"/>
      <c r="KQ6" s="268"/>
      <c r="KR6" s="268"/>
      <c r="KS6" s="268"/>
      <c r="KT6" s="268"/>
      <c r="KU6" s="268"/>
      <c r="KV6" s="268"/>
      <c r="KW6" s="268"/>
      <c r="KX6" s="268"/>
      <c r="KY6" s="268"/>
      <c r="KZ6" s="268"/>
      <c r="LA6" s="268"/>
      <c r="LB6" s="268"/>
      <c r="LC6" s="268"/>
      <c r="LD6" s="268"/>
      <c r="LE6" s="268"/>
      <c r="LF6" s="268"/>
      <c r="LG6" s="268"/>
      <c r="LH6" s="268"/>
      <c r="LI6" s="268"/>
      <c r="LJ6" s="268"/>
      <c r="LK6" s="268"/>
      <c r="LL6" s="268"/>
      <c r="LM6" s="268"/>
      <c r="LN6" s="268"/>
      <c r="LO6" s="268"/>
      <c r="LP6" s="268"/>
      <c r="LQ6" s="268"/>
      <c r="LR6" s="268"/>
      <c r="LS6" s="268"/>
      <c r="LT6" s="268"/>
      <c r="LU6" s="268"/>
      <c r="LV6" s="268"/>
      <c r="LW6" s="268"/>
      <c r="LX6" s="268"/>
      <c r="LY6" s="268"/>
      <c r="LZ6" s="268"/>
      <c r="MA6" s="268"/>
      <c r="MB6" s="268"/>
      <c r="MC6" s="268"/>
      <c r="MD6" s="268"/>
      <c r="ME6" s="268"/>
      <c r="MF6" s="268"/>
      <c r="MG6" s="268"/>
      <c r="MH6" s="268"/>
      <c r="MI6" s="268"/>
      <c r="MJ6" s="268"/>
      <c r="MK6" s="268"/>
      <c r="ML6" s="268"/>
      <c r="MM6" s="268"/>
      <c r="MN6" s="268"/>
      <c r="MO6" s="268"/>
      <c r="MP6" s="268"/>
      <c r="MQ6" s="268"/>
      <c r="MR6" s="268"/>
      <c r="MS6" s="268"/>
      <c r="MT6" s="268"/>
      <c r="MU6" s="268"/>
      <c r="MV6" s="268"/>
      <c r="MW6" s="268"/>
      <c r="MX6" s="268"/>
      <c r="MY6" s="268"/>
      <c r="MZ6" s="268"/>
      <c r="NA6" s="268"/>
      <c r="NB6" s="268"/>
      <c r="NC6" s="268"/>
      <c r="ND6" s="268"/>
      <c r="NE6" s="268"/>
      <c r="NF6" s="268"/>
      <c r="NG6" s="268"/>
      <c r="NH6" s="268"/>
      <c r="NI6" s="268"/>
      <c r="NJ6" s="268"/>
      <c r="NK6" s="268"/>
      <c r="NL6" s="268"/>
      <c r="NM6" s="268"/>
      <c r="NN6" s="268"/>
      <c r="NO6" s="268"/>
      <c r="NP6" s="268"/>
      <c r="NQ6" s="268"/>
      <c r="NR6" s="268"/>
      <c r="NS6" s="268"/>
      <c r="NT6" s="268"/>
      <c r="NU6" s="268"/>
      <c r="NV6" s="268"/>
      <c r="NW6" s="268"/>
      <c r="NX6" s="268"/>
      <c r="NY6" s="268"/>
      <c r="NZ6" s="268"/>
      <c r="OA6" s="268"/>
      <c r="OB6" s="268"/>
      <c r="OC6" s="268"/>
    </row>
    <row r="7" spans="1:393" s="140" customFormat="1" ht="15" customHeight="1" thickBot="1" x14ac:dyDescent="0.25">
      <c r="A7" s="49"/>
      <c r="B7" s="289" t="s">
        <v>36</v>
      </c>
      <c r="C7" s="289" t="s">
        <v>222</v>
      </c>
      <c r="D7" s="289" t="s">
        <v>36</v>
      </c>
      <c r="E7" s="288" t="s">
        <v>222</v>
      </c>
      <c r="F7" s="289" t="s">
        <v>36</v>
      </c>
      <c r="G7" s="289" t="s">
        <v>222</v>
      </c>
      <c r="H7" s="289" t="s">
        <v>36</v>
      </c>
      <c r="I7" s="289" t="s">
        <v>222</v>
      </c>
      <c r="J7" s="49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  <c r="IW7" s="268"/>
      <c r="IX7" s="268"/>
      <c r="IY7" s="268"/>
      <c r="IZ7" s="268"/>
      <c r="JA7" s="268"/>
      <c r="JB7" s="268"/>
      <c r="JC7" s="268"/>
      <c r="JD7" s="268"/>
      <c r="JE7" s="268"/>
      <c r="JF7" s="268"/>
      <c r="JG7" s="268"/>
      <c r="JH7" s="268"/>
      <c r="JI7" s="268"/>
      <c r="JJ7" s="268"/>
      <c r="JK7" s="268"/>
      <c r="JL7" s="268"/>
      <c r="JM7" s="268"/>
      <c r="JN7" s="268"/>
      <c r="JO7" s="268"/>
      <c r="JP7" s="268"/>
      <c r="JQ7" s="268"/>
      <c r="JR7" s="268"/>
      <c r="JS7" s="268"/>
      <c r="JT7" s="268"/>
      <c r="JU7" s="268"/>
      <c r="JV7" s="268"/>
      <c r="JW7" s="268"/>
      <c r="JX7" s="268"/>
      <c r="JY7" s="268"/>
      <c r="JZ7" s="268"/>
      <c r="KA7" s="268"/>
      <c r="KB7" s="268"/>
      <c r="KC7" s="268"/>
      <c r="KD7" s="268"/>
      <c r="KE7" s="268"/>
      <c r="KF7" s="268"/>
      <c r="KG7" s="268"/>
      <c r="KH7" s="268"/>
      <c r="KI7" s="268"/>
      <c r="KJ7" s="268"/>
      <c r="KK7" s="268"/>
      <c r="KL7" s="268"/>
      <c r="KM7" s="268"/>
      <c r="KN7" s="268"/>
      <c r="KO7" s="268"/>
      <c r="KP7" s="268"/>
      <c r="KQ7" s="268"/>
      <c r="KR7" s="268"/>
      <c r="KS7" s="268"/>
      <c r="KT7" s="268"/>
      <c r="KU7" s="268"/>
      <c r="KV7" s="268"/>
      <c r="KW7" s="268"/>
      <c r="KX7" s="268"/>
      <c r="KY7" s="268"/>
      <c r="KZ7" s="268"/>
      <c r="LA7" s="268"/>
      <c r="LB7" s="268"/>
      <c r="LC7" s="268"/>
      <c r="LD7" s="268"/>
      <c r="LE7" s="268"/>
      <c r="LF7" s="268"/>
      <c r="LG7" s="268"/>
      <c r="LH7" s="268"/>
      <c r="LI7" s="268"/>
      <c r="LJ7" s="268"/>
      <c r="LK7" s="268"/>
      <c r="LL7" s="268"/>
      <c r="LM7" s="268"/>
      <c r="LN7" s="268"/>
      <c r="LO7" s="268"/>
      <c r="LP7" s="268"/>
      <c r="LQ7" s="268"/>
      <c r="LR7" s="268"/>
      <c r="LS7" s="268"/>
      <c r="LT7" s="268"/>
      <c r="LU7" s="268"/>
      <c r="LV7" s="268"/>
      <c r="LW7" s="268"/>
      <c r="LX7" s="268"/>
      <c r="LY7" s="268"/>
      <c r="LZ7" s="268"/>
      <c r="MA7" s="268"/>
      <c r="MB7" s="268"/>
      <c r="MC7" s="268"/>
      <c r="MD7" s="268"/>
      <c r="ME7" s="268"/>
      <c r="MF7" s="268"/>
      <c r="MG7" s="268"/>
      <c r="MH7" s="268"/>
      <c r="MI7" s="268"/>
      <c r="MJ7" s="268"/>
      <c r="MK7" s="268"/>
      <c r="ML7" s="268"/>
      <c r="MM7" s="268"/>
      <c r="MN7" s="268"/>
      <c r="MO7" s="268"/>
      <c r="MP7" s="268"/>
      <c r="MQ7" s="268"/>
      <c r="MR7" s="268"/>
      <c r="MS7" s="268"/>
      <c r="MT7" s="268"/>
      <c r="MU7" s="268"/>
      <c r="MV7" s="268"/>
      <c r="MW7" s="268"/>
      <c r="MX7" s="268"/>
      <c r="MY7" s="268"/>
      <c r="MZ7" s="268"/>
      <c r="NA7" s="268"/>
      <c r="NB7" s="268"/>
      <c r="NC7" s="268"/>
      <c r="ND7" s="268"/>
      <c r="NE7" s="268"/>
      <c r="NF7" s="268"/>
      <c r="NG7" s="268"/>
      <c r="NH7" s="268"/>
      <c r="NI7" s="268"/>
      <c r="NJ7" s="268"/>
      <c r="NK7" s="268"/>
      <c r="NL7" s="268"/>
      <c r="NM7" s="268"/>
      <c r="NN7" s="268"/>
      <c r="NO7" s="268"/>
      <c r="NP7" s="268"/>
      <c r="NQ7" s="268"/>
      <c r="NR7" s="268"/>
      <c r="NS7" s="268"/>
      <c r="NT7" s="268"/>
      <c r="NU7" s="268"/>
      <c r="NV7" s="268"/>
      <c r="NW7" s="268"/>
      <c r="NX7" s="268"/>
      <c r="NY7" s="268"/>
      <c r="NZ7" s="268"/>
      <c r="OA7" s="268"/>
      <c r="OB7" s="268"/>
      <c r="OC7" s="268"/>
    </row>
    <row r="8" spans="1:393" s="299" customFormat="1" ht="15" customHeight="1" thickBot="1" x14ac:dyDescent="0.25">
      <c r="A8" s="316" t="s">
        <v>49</v>
      </c>
      <c r="B8" s="669" t="s">
        <v>152</v>
      </c>
      <c r="C8" s="669" t="s">
        <v>29</v>
      </c>
      <c r="D8" s="669" t="s">
        <v>152</v>
      </c>
      <c r="E8" s="669" t="s">
        <v>29</v>
      </c>
      <c r="F8" s="669" t="s">
        <v>152</v>
      </c>
      <c r="G8" s="669" t="s">
        <v>29</v>
      </c>
      <c r="H8" s="669" t="s">
        <v>152</v>
      </c>
      <c r="I8" s="669" t="s">
        <v>29</v>
      </c>
      <c r="J8" s="304" t="s">
        <v>26</v>
      </c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  <c r="BB8" s="364"/>
      <c r="BC8" s="364"/>
      <c r="BD8" s="364"/>
      <c r="BE8" s="364"/>
      <c r="BF8" s="364"/>
      <c r="BG8" s="364"/>
      <c r="BH8" s="364"/>
      <c r="BI8" s="364"/>
      <c r="BJ8" s="364"/>
      <c r="BK8" s="364"/>
      <c r="BL8" s="364"/>
      <c r="BM8" s="364"/>
      <c r="BN8" s="364"/>
      <c r="BO8" s="364"/>
      <c r="BP8" s="364"/>
      <c r="BQ8" s="364"/>
      <c r="BR8" s="364"/>
      <c r="BS8" s="364"/>
      <c r="BT8" s="364"/>
      <c r="BU8" s="364"/>
      <c r="BV8" s="364"/>
      <c r="BW8" s="364"/>
      <c r="BX8" s="364"/>
      <c r="BY8" s="364"/>
      <c r="BZ8" s="364"/>
      <c r="CA8" s="364"/>
      <c r="CB8" s="364"/>
      <c r="CC8" s="364"/>
      <c r="CD8" s="364"/>
      <c r="CE8" s="364"/>
      <c r="CF8" s="364"/>
      <c r="CG8" s="364"/>
      <c r="CH8" s="364"/>
      <c r="CI8" s="364"/>
      <c r="CJ8" s="364"/>
      <c r="CK8" s="364"/>
      <c r="CL8" s="364"/>
      <c r="CM8" s="364"/>
      <c r="CN8" s="364"/>
      <c r="CO8" s="364"/>
      <c r="CP8" s="364"/>
      <c r="CQ8" s="364"/>
      <c r="CR8" s="364"/>
      <c r="CS8" s="364"/>
      <c r="CT8" s="364"/>
      <c r="CU8" s="364"/>
      <c r="CV8" s="364"/>
      <c r="CW8" s="364"/>
      <c r="CX8" s="364"/>
      <c r="CY8" s="364"/>
      <c r="CZ8" s="364"/>
      <c r="DA8" s="364"/>
      <c r="DB8" s="364"/>
      <c r="DC8" s="364"/>
      <c r="DD8" s="364"/>
      <c r="DE8" s="364"/>
      <c r="DF8" s="364"/>
      <c r="DG8" s="364"/>
      <c r="DH8" s="364"/>
      <c r="DI8" s="364"/>
      <c r="DJ8" s="364"/>
      <c r="DK8" s="364"/>
      <c r="DL8" s="364"/>
      <c r="DM8" s="364"/>
      <c r="DN8" s="364"/>
      <c r="DO8" s="364"/>
      <c r="DP8" s="364"/>
      <c r="DQ8" s="364"/>
      <c r="DR8" s="364"/>
      <c r="DS8" s="364"/>
      <c r="DT8" s="364"/>
      <c r="DU8" s="364"/>
      <c r="DV8" s="364"/>
      <c r="DW8" s="364"/>
      <c r="DX8" s="364"/>
      <c r="DY8" s="364"/>
      <c r="DZ8" s="364"/>
      <c r="EA8" s="364"/>
      <c r="EB8" s="364"/>
      <c r="EC8" s="364"/>
      <c r="ED8" s="364"/>
      <c r="EE8" s="364"/>
      <c r="EF8" s="364"/>
      <c r="EG8" s="364"/>
      <c r="EH8" s="364"/>
      <c r="EI8" s="364"/>
      <c r="EJ8" s="364"/>
      <c r="EK8" s="364"/>
      <c r="EL8" s="364"/>
      <c r="EM8" s="364"/>
      <c r="EN8" s="364"/>
      <c r="EO8" s="364"/>
      <c r="EP8" s="364"/>
      <c r="EQ8" s="364"/>
      <c r="ER8" s="364"/>
      <c r="ES8" s="364"/>
      <c r="ET8" s="364"/>
      <c r="EU8" s="364"/>
      <c r="EV8" s="364"/>
      <c r="EW8" s="364"/>
      <c r="EX8" s="364"/>
      <c r="EY8" s="364"/>
      <c r="EZ8" s="364"/>
      <c r="FA8" s="364"/>
      <c r="FB8" s="364"/>
      <c r="FC8" s="364"/>
      <c r="FD8" s="364"/>
      <c r="FE8" s="364"/>
      <c r="FF8" s="364"/>
      <c r="FG8" s="364"/>
      <c r="FH8" s="364"/>
      <c r="FI8" s="364"/>
      <c r="FJ8" s="364"/>
      <c r="FK8" s="364"/>
      <c r="FL8" s="364"/>
      <c r="FM8" s="364"/>
      <c r="FN8" s="364"/>
      <c r="FO8" s="364"/>
      <c r="FP8" s="364"/>
      <c r="FQ8" s="364"/>
      <c r="FR8" s="364"/>
      <c r="FS8" s="364"/>
      <c r="FT8" s="364"/>
      <c r="FU8" s="364"/>
      <c r="FV8" s="364"/>
      <c r="FW8" s="364"/>
      <c r="FX8" s="364"/>
      <c r="FY8" s="364"/>
      <c r="FZ8" s="364"/>
      <c r="GA8" s="364"/>
      <c r="GB8" s="364"/>
      <c r="GC8" s="364"/>
      <c r="GD8" s="364"/>
      <c r="GE8" s="364"/>
      <c r="GF8" s="364"/>
      <c r="GG8" s="364"/>
      <c r="GH8" s="364"/>
      <c r="GI8" s="364"/>
      <c r="GJ8" s="364"/>
      <c r="GK8" s="364"/>
      <c r="GL8" s="364"/>
      <c r="GM8" s="364"/>
      <c r="GN8" s="364"/>
      <c r="GO8" s="364"/>
      <c r="GP8" s="364"/>
      <c r="GQ8" s="364"/>
      <c r="GR8" s="364"/>
      <c r="GS8" s="364"/>
      <c r="GT8" s="364"/>
      <c r="GU8" s="364"/>
      <c r="GV8" s="364"/>
      <c r="GW8" s="364"/>
      <c r="GX8" s="364"/>
      <c r="GY8" s="364"/>
      <c r="GZ8" s="364"/>
      <c r="HA8" s="364"/>
      <c r="HB8" s="364"/>
      <c r="HC8" s="364"/>
      <c r="HD8" s="364"/>
      <c r="HE8" s="364"/>
      <c r="HF8" s="364"/>
      <c r="HG8" s="364"/>
      <c r="HH8" s="364"/>
      <c r="HI8" s="364"/>
      <c r="HJ8" s="364"/>
      <c r="HK8" s="364"/>
      <c r="HL8" s="364"/>
      <c r="HM8" s="364"/>
      <c r="HN8" s="364"/>
      <c r="HO8" s="364"/>
      <c r="HP8" s="364"/>
      <c r="HQ8" s="364"/>
      <c r="HR8" s="364"/>
      <c r="HS8" s="364"/>
      <c r="HT8" s="364"/>
      <c r="HU8" s="364"/>
      <c r="HV8" s="364"/>
      <c r="HW8" s="364"/>
      <c r="HX8" s="364"/>
      <c r="HY8" s="364"/>
      <c r="HZ8" s="364"/>
      <c r="IA8" s="364"/>
      <c r="IB8" s="364"/>
      <c r="IC8" s="364"/>
      <c r="ID8" s="364"/>
      <c r="IE8" s="364"/>
      <c r="IF8" s="364"/>
      <c r="IG8" s="364"/>
      <c r="IH8" s="364"/>
      <c r="II8" s="364"/>
      <c r="IJ8" s="364"/>
      <c r="IK8" s="364"/>
      <c r="IL8" s="364"/>
      <c r="IM8" s="364"/>
      <c r="IN8" s="364"/>
      <c r="IO8" s="364"/>
      <c r="IP8" s="364"/>
      <c r="IQ8" s="364"/>
      <c r="IR8" s="364"/>
      <c r="IS8" s="364"/>
      <c r="IT8" s="364"/>
      <c r="IU8" s="364"/>
      <c r="IV8" s="364"/>
      <c r="IW8" s="364"/>
      <c r="IX8" s="364"/>
      <c r="IY8" s="364"/>
      <c r="IZ8" s="364"/>
      <c r="JA8" s="364"/>
      <c r="JB8" s="364"/>
      <c r="JC8" s="364"/>
      <c r="JD8" s="364"/>
      <c r="JE8" s="364"/>
      <c r="JF8" s="364"/>
      <c r="JG8" s="364"/>
      <c r="JH8" s="364"/>
      <c r="JI8" s="364"/>
      <c r="JJ8" s="364"/>
      <c r="JK8" s="364"/>
      <c r="JL8" s="364"/>
      <c r="JM8" s="364"/>
      <c r="JN8" s="364"/>
      <c r="JO8" s="364"/>
      <c r="JP8" s="364"/>
      <c r="JQ8" s="364"/>
      <c r="JR8" s="364"/>
      <c r="JS8" s="364"/>
      <c r="JT8" s="364"/>
      <c r="JU8" s="364"/>
      <c r="JV8" s="364"/>
      <c r="JW8" s="364"/>
      <c r="JX8" s="364"/>
      <c r="JY8" s="364"/>
      <c r="JZ8" s="364"/>
      <c r="KA8" s="364"/>
      <c r="KB8" s="364"/>
      <c r="KC8" s="364"/>
      <c r="KD8" s="364"/>
      <c r="KE8" s="364"/>
      <c r="KF8" s="364"/>
      <c r="KG8" s="364"/>
      <c r="KH8" s="364"/>
      <c r="KI8" s="364"/>
      <c r="KJ8" s="364"/>
      <c r="KK8" s="364"/>
      <c r="KL8" s="364"/>
      <c r="KM8" s="364"/>
      <c r="KN8" s="364"/>
      <c r="KO8" s="364"/>
      <c r="KP8" s="364"/>
      <c r="KQ8" s="364"/>
      <c r="KR8" s="364"/>
      <c r="KS8" s="364"/>
      <c r="KT8" s="364"/>
      <c r="KU8" s="364"/>
      <c r="KV8" s="364"/>
      <c r="KW8" s="364"/>
      <c r="KX8" s="364"/>
      <c r="KY8" s="364"/>
      <c r="KZ8" s="364"/>
      <c r="LA8" s="364"/>
      <c r="LB8" s="364"/>
      <c r="LC8" s="364"/>
      <c r="LD8" s="364"/>
      <c r="LE8" s="364"/>
      <c r="LF8" s="364"/>
      <c r="LG8" s="364"/>
      <c r="LH8" s="364"/>
      <c r="LI8" s="364"/>
      <c r="LJ8" s="364"/>
      <c r="LK8" s="364"/>
      <c r="LL8" s="364"/>
      <c r="LM8" s="364"/>
      <c r="LN8" s="364"/>
      <c r="LO8" s="364"/>
      <c r="LP8" s="364"/>
      <c r="LQ8" s="364"/>
      <c r="LR8" s="364"/>
      <c r="LS8" s="364"/>
      <c r="LT8" s="364"/>
      <c r="LU8" s="364"/>
      <c r="LV8" s="364"/>
      <c r="LW8" s="364"/>
      <c r="LX8" s="364"/>
      <c r="LY8" s="364"/>
      <c r="LZ8" s="364"/>
      <c r="MA8" s="364"/>
      <c r="MB8" s="364"/>
      <c r="MC8" s="364"/>
      <c r="MD8" s="364"/>
      <c r="ME8" s="364"/>
      <c r="MF8" s="364"/>
      <c r="MG8" s="364"/>
      <c r="MH8" s="364"/>
      <c r="MI8" s="364"/>
      <c r="MJ8" s="364"/>
      <c r="MK8" s="364"/>
      <c r="ML8" s="364"/>
      <c r="MM8" s="364"/>
      <c r="MN8" s="364"/>
      <c r="MO8" s="364"/>
      <c r="MP8" s="364"/>
      <c r="MQ8" s="364"/>
      <c r="MR8" s="364"/>
      <c r="MS8" s="364"/>
      <c r="MT8" s="364"/>
      <c r="MU8" s="364"/>
      <c r="MV8" s="364"/>
      <c r="MW8" s="364"/>
      <c r="MX8" s="364"/>
      <c r="MY8" s="364"/>
      <c r="MZ8" s="364"/>
      <c r="NA8" s="364"/>
      <c r="NB8" s="364"/>
      <c r="NC8" s="364"/>
      <c r="ND8" s="364"/>
      <c r="NE8" s="364"/>
      <c r="NF8" s="364"/>
      <c r="NG8" s="364"/>
      <c r="NH8" s="364"/>
      <c r="NI8" s="364"/>
      <c r="NJ8" s="364"/>
      <c r="NK8" s="364"/>
      <c r="NL8" s="364"/>
      <c r="NM8" s="364"/>
      <c r="NN8" s="364"/>
      <c r="NO8" s="364"/>
      <c r="NP8" s="364"/>
      <c r="NQ8" s="364"/>
      <c r="NR8" s="364"/>
      <c r="NS8" s="364"/>
      <c r="NT8" s="364"/>
      <c r="NU8" s="364"/>
      <c r="NV8" s="364"/>
      <c r="NW8" s="364"/>
      <c r="NX8" s="364"/>
      <c r="NY8" s="364"/>
      <c r="NZ8" s="364"/>
      <c r="OA8" s="364"/>
      <c r="OB8" s="364"/>
      <c r="OC8" s="364"/>
    </row>
    <row r="9" spans="1:393" s="298" customFormat="1" ht="15" customHeight="1" x14ac:dyDescent="0.25">
      <c r="A9" s="32" t="s">
        <v>337</v>
      </c>
      <c r="B9" s="70">
        <v>14095</v>
      </c>
      <c r="C9" s="71">
        <v>1528212</v>
      </c>
      <c r="D9" s="70">
        <v>2467</v>
      </c>
      <c r="E9" s="71">
        <v>473664</v>
      </c>
      <c r="F9" s="70">
        <v>140</v>
      </c>
      <c r="G9" s="71">
        <v>51802</v>
      </c>
      <c r="H9" s="70">
        <f>B9+D9+F9</f>
        <v>16702</v>
      </c>
      <c r="I9" s="70">
        <f>C9+E9+G9</f>
        <v>2053678</v>
      </c>
      <c r="J9" s="15" t="s">
        <v>338</v>
      </c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  <c r="CY9" s="364"/>
      <c r="CZ9" s="364"/>
      <c r="DA9" s="364"/>
      <c r="DB9" s="364"/>
      <c r="DC9" s="364"/>
      <c r="DD9" s="364"/>
      <c r="DE9" s="364"/>
      <c r="DF9" s="364"/>
      <c r="DG9" s="364"/>
      <c r="DH9" s="364"/>
      <c r="DI9" s="364"/>
      <c r="DJ9" s="364"/>
      <c r="DK9" s="364"/>
      <c r="DL9" s="364"/>
      <c r="DM9" s="364"/>
      <c r="DN9" s="364"/>
      <c r="DO9" s="364"/>
      <c r="DP9" s="364"/>
      <c r="DQ9" s="364"/>
      <c r="DR9" s="364"/>
      <c r="DS9" s="364"/>
      <c r="DT9" s="364"/>
      <c r="DU9" s="364"/>
      <c r="DV9" s="364"/>
      <c r="DW9" s="364"/>
      <c r="DX9" s="364"/>
      <c r="DY9" s="364"/>
      <c r="DZ9" s="364"/>
      <c r="EA9" s="364"/>
      <c r="EB9" s="364"/>
      <c r="EC9" s="364"/>
      <c r="ED9" s="364"/>
      <c r="EE9" s="364"/>
      <c r="EF9" s="364"/>
      <c r="EG9" s="364"/>
      <c r="EH9" s="364"/>
      <c r="EI9" s="364"/>
      <c r="EJ9" s="364"/>
      <c r="EK9" s="364"/>
      <c r="EL9" s="364"/>
      <c r="EM9" s="364"/>
      <c r="EN9" s="364"/>
      <c r="EO9" s="364"/>
      <c r="EP9" s="364"/>
      <c r="EQ9" s="364"/>
      <c r="ER9" s="364"/>
      <c r="ES9" s="364"/>
      <c r="ET9" s="364"/>
      <c r="EU9" s="364"/>
      <c r="EV9" s="364"/>
      <c r="EW9" s="364"/>
      <c r="EX9" s="364"/>
      <c r="EY9" s="364"/>
      <c r="EZ9" s="364"/>
      <c r="FA9" s="364"/>
      <c r="FB9" s="364"/>
      <c r="FC9" s="364"/>
      <c r="FD9" s="364"/>
      <c r="FE9" s="364"/>
      <c r="FF9" s="364"/>
      <c r="FG9" s="364"/>
      <c r="FH9" s="364"/>
      <c r="FI9" s="364"/>
      <c r="FJ9" s="364"/>
      <c r="FK9" s="364"/>
      <c r="FL9" s="364"/>
      <c r="FM9" s="364"/>
      <c r="FN9" s="364"/>
      <c r="FO9" s="364"/>
      <c r="FP9" s="364"/>
      <c r="FQ9" s="364"/>
      <c r="FR9" s="364"/>
      <c r="FS9" s="364"/>
      <c r="FT9" s="364"/>
      <c r="FU9" s="364"/>
      <c r="FV9" s="364"/>
      <c r="FW9" s="364"/>
      <c r="FX9" s="364"/>
      <c r="FY9" s="364"/>
      <c r="FZ9" s="364"/>
      <c r="GA9" s="364"/>
      <c r="GB9" s="364"/>
      <c r="GC9" s="364"/>
      <c r="GD9" s="364"/>
      <c r="GE9" s="364"/>
      <c r="GF9" s="364"/>
      <c r="GG9" s="364"/>
      <c r="GH9" s="364"/>
      <c r="GI9" s="364"/>
      <c r="GJ9" s="364"/>
      <c r="GK9" s="364"/>
      <c r="GL9" s="364"/>
      <c r="GM9" s="364"/>
      <c r="GN9" s="364"/>
      <c r="GO9" s="364"/>
      <c r="GP9" s="364"/>
      <c r="GQ9" s="364"/>
      <c r="GR9" s="364"/>
      <c r="GS9" s="364"/>
      <c r="GT9" s="364"/>
      <c r="GU9" s="364"/>
      <c r="GV9" s="364"/>
      <c r="GW9" s="364"/>
      <c r="GX9" s="364"/>
      <c r="GY9" s="364"/>
      <c r="GZ9" s="364"/>
      <c r="HA9" s="364"/>
      <c r="HB9" s="364"/>
      <c r="HC9" s="364"/>
      <c r="HD9" s="364"/>
      <c r="HE9" s="364"/>
      <c r="HF9" s="364"/>
      <c r="HG9" s="364"/>
      <c r="HH9" s="364"/>
      <c r="HI9" s="364"/>
      <c r="HJ9" s="364"/>
      <c r="HK9" s="364"/>
      <c r="HL9" s="364"/>
      <c r="HM9" s="364"/>
      <c r="HN9" s="364"/>
      <c r="HO9" s="364"/>
      <c r="HP9" s="364"/>
      <c r="HQ9" s="364"/>
      <c r="HR9" s="364"/>
      <c r="HS9" s="364"/>
      <c r="HT9" s="364"/>
      <c r="HU9" s="364"/>
      <c r="HV9" s="364"/>
      <c r="HW9" s="364"/>
      <c r="HX9" s="364"/>
      <c r="HY9" s="364"/>
      <c r="HZ9" s="364"/>
      <c r="IA9" s="364"/>
      <c r="IB9" s="364"/>
      <c r="IC9" s="364"/>
      <c r="ID9" s="364"/>
      <c r="IE9" s="364"/>
      <c r="IF9" s="364"/>
      <c r="IG9" s="364"/>
      <c r="IH9" s="364"/>
      <c r="II9" s="364"/>
      <c r="IJ9" s="364"/>
      <c r="IK9" s="364"/>
      <c r="IL9" s="364"/>
      <c r="IM9" s="364"/>
      <c r="IN9" s="364"/>
      <c r="IO9" s="364"/>
      <c r="IP9" s="364"/>
      <c r="IQ9" s="364"/>
      <c r="IR9" s="364"/>
      <c r="IS9" s="364"/>
      <c r="IT9" s="364"/>
      <c r="IU9" s="364"/>
      <c r="IV9" s="364"/>
      <c r="IW9" s="364"/>
      <c r="IX9" s="364"/>
      <c r="IY9" s="364"/>
      <c r="IZ9" s="364"/>
      <c r="JA9" s="364"/>
      <c r="JB9" s="364"/>
      <c r="JC9" s="364"/>
      <c r="JD9" s="364"/>
      <c r="JE9" s="364"/>
      <c r="JF9" s="364"/>
      <c r="JG9" s="364"/>
      <c r="JH9" s="364"/>
      <c r="JI9" s="364"/>
      <c r="JJ9" s="364"/>
      <c r="JK9" s="364"/>
      <c r="JL9" s="364"/>
      <c r="JM9" s="364"/>
      <c r="JN9" s="364"/>
      <c r="JO9" s="364"/>
      <c r="JP9" s="364"/>
      <c r="JQ9" s="364"/>
      <c r="JR9" s="364"/>
      <c r="JS9" s="364"/>
      <c r="JT9" s="364"/>
      <c r="JU9" s="364"/>
      <c r="JV9" s="364"/>
      <c r="JW9" s="364"/>
      <c r="JX9" s="364"/>
      <c r="JY9" s="364"/>
      <c r="JZ9" s="364"/>
      <c r="KA9" s="364"/>
      <c r="KB9" s="364"/>
      <c r="KC9" s="364"/>
      <c r="KD9" s="364"/>
      <c r="KE9" s="364"/>
      <c r="KF9" s="364"/>
      <c r="KG9" s="364"/>
      <c r="KH9" s="364"/>
      <c r="KI9" s="364"/>
      <c r="KJ9" s="364"/>
      <c r="KK9" s="364"/>
      <c r="KL9" s="364"/>
      <c r="KM9" s="364"/>
      <c r="KN9" s="364"/>
      <c r="KO9" s="364"/>
      <c r="KP9" s="364"/>
      <c r="KQ9" s="364"/>
      <c r="KR9" s="364"/>
      <c r="KS9" s="364"/>
      <c r="KT9" s="364"/>
      <c r="KU9" s="364"/>
      <c r="KV9" s="364"/>
      <c r="KW9" s="364"/>
      <c r="KX9" s="364"/>
      <c r="KY9" s="364"/>
      <c r="KZ9" s="364"/>
      <c r="LA9" s="364"/>
      <c r="LB9" s="364"/>
      <c r="LC9" s="364"/>
      <c r="LD9" s="364"/>
      <c r="LE9" s="364"/>
      <c r="LF9" s="364"/>
      <c r="LG9" s="364"/>
      <c r="LH9" s="364"/>
      <c r="LI9" s="364"/>
      <c r="LJ9" s="364"/>
      <c r="LK9" s="364"/>
      <c r="LL9" s="364"/>
      <c r="LM9" s="364"/>
      <c r="LN9" s="364"/>
      <c r="LO9" s="364"/>
      <c r="LP9" s="364"/>
      <c r="LQ9" s="364"/>
      <c r="LR9" s="364"/>
      <c r="LS9" s="364"/>
      <c r="LT9" s="364"/>
      <c r="LU9" s="364"/>
      <c r="LV9" s="364"/>
      <c r="LW9" s="364"/>
      <c r="LX9" s="364"/>
      <c r="LY9" s="364"/>
      <c r="LZ9" s="364"/>
      <c r="MA9" s="364"/>
      <c r="MB9" s="364"/>
      <c r="MC9" s="364"/>
      <c r="MD9" s="364"/>
      <c r="ME9" s="364"/>
      <c r="MF9" s="364"/>
      <c r="MG9" s="364"/>
      <c r="MH9" s="364"/>
      <c r="MI9" s="364"/>
      <c r="MJ9" s="364"/>
      <c r="MK9" s="364"/>
      <c r="ML9" s="364"/>
      <c r="MM9" s="364"/>
      <c r="MN9" s="364"/>
      <c r="MO9" s="364"/>
      <c r="MP9" s="364"/>
      <c r="MQ9" s="364"/>
      <c r="MR9" s="364"/>
      <c r="MS9" s="364"/>
      <c r="MT9" s="364"/>
      <c r="MU9" s="364"/>
      <c r="MV9" s="364"/>
      <c r="MW9" s="364"/>
      <c r="MX9" s="364"/>
      <c r="MY9" s="364"/>
      <c r="MZ9" s="364"/>
      <c r="NA9" s="364"/>
      <c r="NB9" s="364"/>
      <c r="NC9" s="364"/>
      <c r="ND9" s="364"/>
      <c r="NE9" s="364"/>
      <c r="NF9" s="364"/>
      <c r="NG9" s="364"/>
      <c r="NH9" s="364"/>
      <c r="NI9" s="364"/>
      <c r="NJ9" s="364"/>
      <c r="NK9" s="364"/>
      <c r="NL9" s="364"/>
      <c r="NM9" s="364"/>
      <c r="NN9" s="364"/>
      <c r="NO9" s="364"/>
      <c r="NP9" s="364"/>
      <c r="NQ9" s="364"/>
      <c r="NR9" s="364"/>
      <c r="NS9" s="364"/>
      <c r="NT9" s="364"/>
      <c r="NU9" s="364"/>
      <c r="NV9" s="364"/>
      <c r="NW9" s="364"/>
      <c r="NX9" s="364"/>
      <c r="NY9" s="364"/>
      <c r="NZ9" s="364"/>
      <c r="OA9" s="364"/>
      <c r="OB9" s="364"/>
      <c r="OC9" s="364"/>
    </row>
    <row r="10" spans="1:393" s="140" customFormat="1" ht="15" customHeight="1" x14ac:dyDescent="0.25">
      <c r="A10" s="49" t="s">
        <v>30</v>
      </c>
      <c r="B10" s="72">
        <v>28904</v>
      </c>
      <c r="C10" s="142">
        <v>2745880</v>
      </c>
      <c r="D10" s="72">
        <v>0</v>
      </c>
      <c r="E10" s="142">
        <v>0</v>
      </c>
      <c r="F10" s="72">
        <v>1059</v>
      </c>
      <c r="G10" s="142">
        <v>288088</v>
      </c>
      <c r="H10" s="142">
        <f t="shared" ref="H10:H23" si="0">B10+D10+F10</f>
        <v>29963</v>
      </c>
      <c r="I10" s="142">
        <f t="shared" ref="I10:I23" si="1">C10+E10+G10</f>
        <v>3033968</v>
      </c>
      <c r="J10" s="50" t="s">
        <v>31</v>
      </c>
      <c r="M10" s="364"/>
      <c r="N10" s="364"/>
      <c r="O10" s="364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  <c r="IW10" s="268"/>
      <c r="IX10" s="268"/>
      <c r="IY10" s="268"/>
      <c r="IZ10" s="268"/>
      <c r="JA10" s="268"/>
      <c r="JB10" s="268"/>
      <c r="JC10" s="268"/>
      <c r="JD10" s="268"/>
      <c r="JE10" s="268"/>
      <c r="JF10" s="268"/>
      <c r="JG10" s="268"/>
      <c r="JH10" s="268"/>
      <c r="JI10" s="268"/>
      <c r="JJ10" s="268"/>
      <c r="JK10" s="268"/>
      <c r="JL10" s="268"/>
      <c r="JM10" s="268"/>
      <c r="JN10" s="268"/>
      <c r="JO10" s="268"/>
      <c r="JP10" s="268"/>
      <c r="JQ10" s="268"/>
      <c r="JR10" s="268"/>
      <c r="JS10" s="268"/>
      <c r="JT10" s="268"/>
      <c r="JU10" s="268"/>
      <c r="JV10" s="268"/>
      <c r="JW10" s="268"/>
      <c r="JX10" s="268"/>
      <c r="JY10" s="268"/>
      <c r="JZ10" s="268"/>
      <c r="KA10" s="268"/>
      <c r="KB10" s="268"/>
      <c r="KC10" s="268"/>
      <c r="KD10" s="268"/>
      <c r="KE10" s="268"/>
      <c r="KF10" s="268"/>
      <c r="KG10" s="268"/>
      <c r="KH10" s="268"/>
      <c r="KI10" s="268"/>
      <c r="KJ10" s="268"/>
      <c r="KK10" s="268"/>
      <c r="KL10" s="268"/>
      <c r="KM10" s="268"/>
      <c r="KN10" s="268"/>
      <c r="KO10" s="268"/>
      <c r="KP10" s="268"/>
      <c r="KQ10" s="268"/>
      <c r="KR10" s="268"/>
      <c r="KS10" s="268"/>
      <c r="KT10" s="268"/>
      <c r="KU10" s="268"/>
      <c r="KV10" s="268"/>
      <c r="KW10" s="268"/>
      <c r="KX10" s="268"/>
      <c r="KY10" s="268"/>
      <c r="KZ10" s="268"/>
      <c r="LA10" s="268"/>
      <c r="LB10" s="268"/>
      <c r="LC10" s="268"/>
      <c r="LD10" s="268"/>
      <c r="LE10" s="268"/>
      <c r="LF10" s="268"/>
      <c r="LG10" s="268"/>
      <c r="LH10" s="268"/>
      <c r="LI10" s="268"/>
      <c r="LJ10" s="268"/>
      <c r="LK10" s="268"/>
      <c r="LL10" s="268"/>
      <c r="LM10" s="268"/>
      <c r="LN10" s="268"/>
      <c r="LO10" s="268"/>
      <c r="LP10" s="268"/>
      <c r="LQ10" s="268"/>
      <c r="LR10" s="268"/>
      <c r="LS10" s="268"/>
      <c r="LT10" s="268"/>
      <c r="LU10" s="268"/>
      <c r="LV10" s="268"/>
      <c r="LW10" s="268"/>
      <c r="LX10" s="268"/>
      <c r="LY10" s="268"/>
      <c r="LZ10" s="268"/>
      <c r="MA10" s="268"/>
      <c r="MB10" s="268"/>
      <c r="MC10" s="268"/>
      <c r="MD10" s="268"/>
      <c r="ME10" s="268"/>
      <c r="MF10" s="268"/>
      <c r="MG10" s="268"/>
      <c r="MH10" s="268"/>
      <c r="MI10" s="268"/>
      <c r="MJ10" s="268"/>
      <c r="MK10" s="268"/>
      <c r="ML10" s="268"/>
      <c r="MM10" s="268"/>
      <c r="MN10" s="268"/>
      <c r="MO10" s="268"/>
      <c r="MP10" s="268"/>
      <c r="MQ10" s="268"/>
      <c r="MR10" s="268"/>
      <c r="MS10" s="268"/>
      <c r="MT10" s="268"/>
      <c r="MU10" s="268"/>
      <c r="MV10" s="268"/>
      <c r="MW10" s="268"/>
      <c r="MX10" s="268"/>
      <c r="MY10" s="268"/>
      <c r="MZ10" s="268"/>
      <c r="NA10" s="268"/>
      <c r="NB10" s="268"/>
      <c r="NC10" s="268"/>
      <c r="ND10" s="268"/>
      <c r="NE10" s="268"/>
      <c r="NF10" s="268"/>
      <c r="NG10" s="268"/>
      <c r="NH10" s="268"/>
      <c r="NI10" s="268"/>
      <c r="NJ10" s="268"/>
      <c r="NK10" s="268"/>
      <c r="NL10" s="268"/>
      <c r="NM10" s="268"/>
      <c r="NN10" s="268"/>
      <c r="NO10" s="268"/>
      <c r="NP10" s="268"/>
      <c r="NQ10" s="268"/>
      <c r="NR10" s="268"/>
      <c r="NS10" s="268"/>
      <c r="NT10" s="268"/>
      <c r="NU10" s="268"/>
      <c r="NV10" s="268"/>
      <c r="NW10" s="268"/>
      <c r="NX10" s="268"/>
      <c r="NY10" s="268"/>
      <c r="NZ10" s="268"/>
      <c r="OA10" s="268"/>
      <c r="OB10" s="268"/>
      <c r="OC10" s="268"/>
    </row>
    <row r="11" spans="1:393" s="269" customFormat="1" ht="15" customHeight="1" x14ac:dyDescent="0.25">
      <c r="A11" s="14" t="s">
        <v>3</v>
      </c>
      <c r="B11" s="70">
        <v>30955</v>
      </c>
      <c r="C11" s="71">
        <v>3652690</v>
      </c>
      <c r="D11" s="70">
        <v>9106</v>
      </c>
      <c r="E11" s="71">
        <v>1170121</v>
      </c>
      <c r="F11" s="70">
        <v>1131</v>
      </c>
      <c r="G11" s="71">
        <v>218708</v>
      </c>
      <c r="H11" s="70">
        <f t="shared" si="0"/>
        <v>41192</v>
      </c>
      <c r="I11" s="70">
        <f t="shared" si="1"/>
        <v>5041519</v>
      </c>
      <c r="J11" s="48" t="s">
        <v>15</v>
      </c>
      <c r="M11" s="364"/>
      <c r="N11" s="364"/>
      <c r="O11" s="364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  <c r="IW11" s="268"/>
      <c r="IX11" s="268"/>
      <c r="IY11" s="268"/>
      <c r="IZ11" s="268"/>
      <c r="JA11" s="268"/>
      <c r="JB11" s="268"/>
      <c r="JC11" s="268"/>
      <c r="JD11" s="268"/>
      <c r="JE11" s="268"/>
      <c r="JF11" s="268"/>
      <c r="JG11" s="268"/>
      <c r="JH11" s="268"/>
      <c r="JI11" s="268"/>
      <c r="JJ11" s="268"/>
      <c r="JK11" s="268"/>
      <c r="JL11" s="268"/>
      <c r="JM11" s="268"/>
      <c r="JN11" s="268"/>
      <c r="JO11" s="268"/>
      <c r="JP11" s="268"/>
      <c r="JQ11" s="268"/>
      <c r="JR11" s="268"/>
      <c r="JS11" s="268"/>
      <c r="JT11" s="268"/>
      <c r="JU11" s="268"/>
      <c r="JV11" s="268"/>
      <c r="JW11" s="268"/>
      <c r="JX11" s="268"/>
      <c r="JY11" s="268"/>
      <c r="JZ11" s="268"/>
      <c r="KA11" s="268"/>
      <c r="KB11" s="268"/>
      <c r="KC11" s="268"/>
      <c r="KD11" s="268"/>
      <c r="KE11" s="268"/>
      <c r="KF11" s="268"/>
      <c r="KG11" s="268"/>
      <c r="KH11" s="268"/>
      <c r="KI11" s="268"/>
      <c r="KJ11" s="268"/>
      <c r="KK11" s="268"/>
      <c r="KL11" s="268"/>
      <c r="KM11" s="268"/>
      <c r="KN11" s="268"/>
      <c r="KO11" s="268"/>
      <c r="KP11" s="268"/>
      <c r="KQ11" s="268"/>
      <c r="KR11" s="268"/>
      <c r="KS11" s="268"/>
      <c r="KT11" s="268"/>
      <c r="KU11" s="268"/>
      <c r="KV11" s="268"/>
      <c r="KW11" s="268"/>
      <c r="KX11" s="268"/>
      <c r="KY11" s="268"/>
      <c r="KZ11" s="268"/>
      <c r="LA11" s="268"/>
      <c r="LB11" s="268"/>
      <c r="LC11" s="268"/>
      <c r="LD11" s="268"/>
      <c r="LE11" s="268"/>
      <c r="LF11" s="268"/>
      <c r="LG11" s="268"/>
      <c r="LH11" s="268"/>
      <c r="LI11" s="268"/>
      <c r="LJ11" s="268"/>
      <c r="LK11" s="268"/>
      <c r="LL11" s="268"/>
      <c r="LM11" s="268"/>
      <c r="LN11" s="268"/>
      <c r="LO11" s="268"/>
      <c r="LP11" s="268"/>
      <c r="LQ11" s="268"/>
      <c r="LR11" s="268"/>
      <c r="LS11" s="268"/>
      <c r="LT11" s="268"/>
      <c r="LU11" s="268"/>
      <c r="LV11" s="268"/>
      <c r="LW11" s="268"/>
      <c r="LX11" s="268"/>
      <c r="LY11" s="268"/>
      <c r="LZ11" s="268"/>
      <c r="MA11" s="268"/>
      <c r="MB11" s="268"/>
      <c r="MC11" s="268"/>
      <c r="MD11" s="268"/>
      <c r="ME11" s="268"/>
      <c r="MF11" s="268"/>
      <c r="MG11" s="268"/>
      <c r="MH11" s="268"/>
      <c r="MI11" s="268"/>
      <c r="MJ11" s="268"/>
      <c r="MK11" s="268"/>
      <c r="ML11" s="268"/>
      <c r="MM11" s="268"/>
      <c r="MN11" s="268"/>
      <c r="MO11" s="268"/>
      <c r="MP11" s="268"/>
      <c r="MQ11" s="268"/>
      <c r="MR11" s="268"/>
      <c r="MS11" s="268"/>
      <c r="MT11" s="268"/>
      <c r="MU11" s="268"/>
      <c r="MV11" s="268"/>
      <c r="MW11" s="268"/>
      <c r="MX11" s="268"/>
      <c r="MY11" s="268"/>
      <c r="MZ11" s="268"/>
      <c r="NA11" s="268"/>
      <c r="NB11" s="268"/>
      <c r="NC11" s="268"/>
      <c r="ND11" s="268"/>
      <c r="NE11" s="268"/>
      <c r="NF11" s="268"/>
      <c r="NG11" s="268"/>
      <c r="NH11" s="268"/>
      <c r="NI11" s="268"/>
      <c r="NJ11" s="268"/>
      <c r="NK11" s="268"/>
      <c r="NL11" s="268"/>
      <c r="NM11" s="268"/>
      <c r="NN11" s="268"/>
      <c r="NO11" s="268"/>
      <c r="NP11" s="268"/>
      <c r="NQ11" s="268"/>
      <c r="NR11" s="268"/>
      <c r="NS11" s="268"/>
      <c r="NT11" s="268"/>
      <c r="NU11" s="268"/>
      <c r="NV11" s="268"/>
      <c r="NW11" s="268"/>
      <c r="NX11" s="268"/>
      <c r="NY11" s="268"/>
      <c r="NZ11" s="268"/>
      <c r="OA11" s="268"/>
      <c r="OB11" s="268"/>
      <c r="OC11" s="268"/>
    </row>
    <row r="12" spans="1:393" s="140" customFormat="1" ht="15" customHeight="1" x14ac:dyDescent="0.25">
      <c r="A12" s="596" t="s">
        <v>327</v>
      </c>
      <c r="B12" s="72">
        <v>12602</v>
      </c>
      <c r="C12" s="142">
        <v>1348912</v>
      </c>
      <c r="D12" s="72">
        <v>6103</v>
      </c>
      <c r="E12" s="142">
        <v>726493</v>
      </c>
      <c r="F12" s="72">
        <v>409</v>
      </c>
      <c r="G12" s="142">
        <v>123137</v>
      </c>
      <c r="H12" s="142">
        <f t="shared" si="0"/>
        <v>19114</v>
      </c>
      <c r="I12" s="142">
        <f t="shared" si="1"/>
        <v>2198542</v>
      </c>
      <c r="J12" s="599" t="s">
        <v>323</v>
      </c>
      <c r="M12" s="364"/>
      <c r="N12" s="364"/>
      <c r="O12" s="364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  <c r="IW12" s="268"/>
      <c r="IX12" s="268"/>
      <c r="IY12" s="268"/>
      <c r="IZ12" s="268"/>
      <c r="JA12" s="268"/>
      <c r="JB12" s="268"/>
      <c r="JC12" s="268"/>
      <c r="JD12" s="268"/>
      <c r="JE12" s="268"/>
      <c r="JF12" s="268"/>
      <c r="JG12" s="268"/>
      <c r="JH12" s="268"/>
      <c r="JI12" s="268"/>
      <c r="JJ12" s="268"/>
      <c r="JK12" s="268"/>
      <c r="JL12" s="268"/>
      <c r="JM12" s="268"/>
      <c r="JN12" s="268"/>
      <c r="JO12" s="268"/>
      <c r="JP12" s="268"/>
      <c r="JQ12" s="268"/>
      <c r="JR12" s="268"/>
      <c r="JS12" s="268"/>
      <c r="JT12" s="268"/>
      <c r="JU12" s="268"/>
      <c r="JV12" s="268"/>
      <c r="JW12" s="268"/>
      <c r="JX12" s="268"/>
      <c r="JY12" s="268"/>
      <c r="JZ12" s="268"/>
      <c r="KA12" s="268"/>
      <c r="KB12" s="268"/>
      <c r="KC12" s="268"/>
      <c r="KD12" s="268"/>
      <c r="KE12" s="268"/>
      <c r="KF12" s="268"/>
      <c r="KG12" s="268"/>
      <c r="KH12" s="268"/>
      <c r="KI12" s="268"/>
      <c r="KJ12" s="268"/>
      <c r="KK12" s="268"/>
      <c r="KL12" s="268"/>
      <c r="KM12" s="268"/>
      <c r="KN12" s="268"/>
      <c r="KO12" s="268"/>
      <c r="KP12" s="268"/>
      <c r="KQ12" s="268"/>
      <c r="KR12" s="268"/>
      <c r="KS12" s="268"/>
      <c r="KT12" s="268"/>
      <c r="KU12" s="268"/>
      <c r="KV12" s="268"/>
      <c r="KW12" s="268"/>
      <c r="KX12" s="268"/>
      <c r="KY12" s="268"/>
      <c r="KZ12" s="268"/>
      <c r="LA12" s="268"/>
      <c r="LB12" s="268"/>
      <c r="LC12" s="268"/>
      <c r="LD12" s="268"/>
      <c r="LE12" s="268"/>
      <c r="LF12" s="268"/>
      <c r="LG12" s="268"/>
      <c r="LH12" s="268"/>
      <c r="LI12" s="268"/>
      <c r="LJ12" s="268"/>
      <c r="LK12" s="268"/>
      <c r="LL12" s="268"/>
      <c r="LM12" s="268"/>
      <c r="LN12" s="268"/>
      <c r="LO12" s="268"/>
      <c r="LP12" s="268"/>
      <c r="LQ12" s="268"/>
      <c r="LR12" s="268"/>
      <c r="LS12" s="268"/>
      <c r="LT12" s="268"/>
      <c r="LU12" s="268"/>
      <c r="LV12" s="268"/>
      <c r="LW12" s="268"/>
      <c r="LX12" s="268"/>
      <c r="LY12" s="268"/>
      <c r="LZ12" s="268"/>
      <c r="MA12" s="268"/>
      <c r="MB12" s="268"/>
      <c r="MC12" s="268"/>
      <c r="MD12" s="268"/>
      <c r="ME12" s="268"/>
      <c r="MF12" s="268"/>
      <c r="MG12" s="268"/>
      <c r="MH12" s="268"/>
      <c r="MI12" s="268"/>
      <c r="MJ12" s="268"/>
      <c r="MK12" s="268"/>
      <c r="ML12" s="268"/>
      <c r="MM12" s="268"/>
      <c r="MN12" s="268"/>
      <c r="MO12" s="268"/>
      <c r="MP12" s="268"/>
      <c r="MQ12" s="268"/>
      <c r="MR12" s="268"/>
      <c r="MS12" s="268"/>
      <c r="MT12" s="268"/>
      <c r="MU12" s="268"/>
      <c r="MV12" s="268"/>
      <c r="MW12" s="268"/>
      <c r="MX12" s="268"/>
      <c r="MY12" s="268"/>
      <c r="MZ12" s="268"/>
      <c r="NA12" s="268"/>
      <c r="NB12" s="268"/>
      <c r="NC12" s="268"/>
      <c r="ND12" s="268"/>
      <c r="NE12" s="268"/>
      <c r="NF12" s="268"/>
      <c r="NG12" s="268"/>
      <c r="NH12" s="268"/>
      <c r="NI12" s="268"/>
      <c r="NJ12" s="268"/>
      <c r="NK12" s="268"/>
      <c r="NL12" s="268"/>
      <c r="NM12" s="268"/>
      <c r="NN12" s="268"/>
      <c r="NO12" s="268"/>
      <c r="NP12" s="268"/>
      <c r="NQ12" s="268"/>
      <c r="NR12" s="268"/>
      <c r="NS12" s="268"/>
      <c r="NT12" s="268"/>
      <c r="NU12" s="268"/>
      <c r="NV12" s="268"/>
      <c r="NW12" s="268"/>
      <c r="NX12" s="268"/>
      <c r="NY12" s="268"/>
      <c r="NZ12" s="268"/>
      <c r="OA12" s="268"/>
      <c r="OB12" s="268"/>
      <c r="OC12" s="268"/>
    </row>
    <row r="13" spans="1:393" s="269" customFormat="1" ht="15" customHeight="1" x14ac:dyDescent="0.25">
      <c r="A13" s="14" t="s">
        <v>4</v>
      </c>
      <c r="B13" s="70">
        <v>213452</v>
      </c>
      <c r="C13" s="71">
        <v>22625912</v>
      </c>
      <c r="D13" s="70">
        <v>60239</v>
      </c>
      <c r="E13" s="71">
        <v>7108202</v>
      </c>
      <c r="F13" s="70">
        <v>9974</v>
      </c>
      <c r="G13" s="71">
        <v>2418695</v>
      </c>
      <c r="H13" s="70">
        <f t="shared" si="0"/>
        <v>283665</v>
      </c>
      <c r="I13" s="70">
        <f t="shared" si="1"/>
        <v>32152809</v>
      </c>
      <c r="J13" s="48" t="s">
        <v>16</v>
      </c>
      <c r="M13" s="364"/>
      <c r="N13" s="364"/>
      <c r="O13" s="364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  <c r="IW13" s="268"/>
      <c r="IX13" s="268"/>
      <c r="IY13" s="268"/>
      <c r="IZ13" s="268"/>
      <c r="JA13" s="268"/>
      <c r="JB13" s="268"/>
      <c r="JC13" s="268"/>
      <c r="JD13" s="268"/>
      <c r="JE13" s="268"/>
      <c r="JF13" s="268"/>
      <c r="JG13" s="268"/>
      <c r="JH13" s="268"/>
      <c r="JI13" s="268"/>
      <c r="JJ13" s="268"/>
      <c r="JK13" s="268"/>
      <c r="JL13" s="268"/>
      <c r="JM13" s="268"/>
      <c r="JN13" s="268"/>
      <c r="JO13" s="268"/>
      <c r="JP13" s="268"/>
      <c r="JQ13" s="268"/>
      <c r="JR13" s="268"/>
      <c r="JS13" s="268"/>
      <c r="JT13" s="268"/>
      <c r="JU13" s="268"/>
      <c r="JV13" s="268"/>
      <c r="JW13" s="268"/>
      <c r="JX13" s="268"/>
      <c r="JY13" s="268"/>
      <c r="JZ13" s="268"/>
      <c r="KA13" s="268"/>
      <c r="KB13" s="268"/>
      <c r="KC13" s="268"/>
      <c r="KD13" s="268"/>
      <c r="KE13" s="268"/>
      <c r="KF13" s="268"/>
      <c r="KG13" s="268"/>
      <c r="KH13" s="268"/>
      <c r="KI13" s="268"/>
      <c r="KJ13" s="268"/>
      <c r="KK13" s="268"/>
      <c r="KL13" s="268"/>
      <c r="KM13" s="268"/>
      <c r="KN13" s="268"/>
      <c r="KO13" s="268"/>
      <c r="KP13" s="268"/>
      <c r="KQ13" s="268"/>
      <c r="KR13" s="268"/>
      <c r="KS13" s="268"/>
      <c r="KT13" s="268"/>
      <c r="KU13" s="268"/>
      <c r="KV13" s="268"/>
      <c r="KW13" s="268"/>
      <c r="KX13" s="268"/>
      <c r="KY13" s="268"/>
      <c r="KZ13" s="268"/>
      <c r="LA13" s="268"/>
      <c r="LB13" s="268"/>
      <c r="LC13" s="268"/>
      <c r="LD13" s="268"/>
      <c r="LE13" s="268"/>
      <c r="LF13" s="268"/>
      <c r="LG13" s="268"/>
      <c r="LH13" s="268"/>
      <c r="LI13" s="268"/>
      <c r="LJ13" s="268"/>
      <c r="LK13" s="268"/>
      <c r="LL13" s="268"/>
      <c r="LM13" s="268"/>
      <c r="LN13" s="268"/>
      <c r="LO13" s="268"/>
      <c r="LP13" s="268"/>
      <c r="LQ13" s="268"/>
      <c r="LR13" s="268"/>
      <c r="LS13" s="268"/>
      <c r="LT13" s="268"/>
      <c r="LU13" s="268"/>
      <c r="LV13" s="268"/>
      <c r="LW13" s="268"/>
      <c r="LX13" s="268"/>
      <c r="LY13" s="268"/>
      <c r="LZ13" s="268"/>
      <c r="MA13" s="268"/>
      <c r="MB13" s="268"/>
      <c r="MC13" s="268"/>
      <c r="MD13" s="268"/>
      <c r="ME13" s="268"/>
      <c r="MF13" s="268"/>
      <c r="MG13" s="268"/>
      <c r="MH13" s="268"/>
      <c r="MI13" s="268"/>
      <c r="MJ13" s="268"/>
      <c r="MK13" s="268"/>
      <c r="ML13" s="268"/>
      <c r="MM13" s="268"/>
      <c r="MN13" s="268"/>
      <c r="MO13" s="268"/>
      <c r="MP13" s="268"/>
      <c r="MQ13" s="268"/>
      <c r="MR13" s="268"/>
      <c r="MS13" s="268"/>
      <c r="MT13" s="268"/>
      <c r="MU13" s="268"/>
      <c r="MV13" s="268"/>
      <c r="MW13" s="268"/>
      <c r="MX13" s="268"/>
      <c r="MY13" s="268"/>
      <c r="MZ13" s="268"/>
      <c r="NA13" s="268"/>
      <c r="NB13" s="268"/>
      <c r="NC13" s="268"/>
      <c r="ND13" s="268"/>
      <c r="NE13" s="268"/>
      <c r="NF13" s="268"/>
      <c r="NG13" s="268"/>
      <c r="NH13" s="268"/>
      <c r="NI13" s="268"/>
      <c r="NJ13" s="268"/>
      <c r="NK13" s="268"/>
      <c r="NL13" s="268"/>
      <c r="NM13" s="268"/>
      <c r="NN13" s="268"/>
      <c r="NO13" s="268"/>
      <c r="NP13" s="268"/>
      <c r="NQ13" s="268"/>
      <c r="NR13" s="268"/>
      <c r="NS13" s="268"/>
      <c r="NT13" s="268"/>
      <c r="NU13" s="268"/>
      <c r="NV13" s="268"/>
      <c r="NW13" s="268"/>
      <c r="NX13" s="268"/>
      <c r="NY13" s="268"/>
      <c r="NZ13" s="268"/>
      <c r="OA13" s="268"/>
      <c r="OB13" s="268"/>
      <c r="OC13" s="268"/>
    </row>
    <row r="14" spans="1:393" s="140" customFormat="1" ht="15" customHeight="1" x14ac:dyDescent="0.25">
      <c r="A14" s="596" t="s">
        <v>5</v>
      </c>
      <c r="B14" s="72">
        <v>35271</v>
      </c>
      <c r="C14" s="142">
        <v>3783145</v>
      </c>
      <c r="D14" s="72">
        <v>9026</v>
      </c>
      <c r="E14" s="142">
        <v>1122949</v>
      </c>
      <c r="F14" s="72">
        <v>1252</v>
      </c>
      <c r="G14" s="142">
        <v>270365</v>
      </c>
      <c r="H14" s="142">
        <f t="shared" si="0"/>
        <v>45549</v>
      </c>
      <c r="I14" s="142">
        <f t="shared" si="1"/>
        <v>5176459</v>
      </c>
      <c r="J14" s="599" t="s">
        <v>23</v>
      </c>
      <c r="M14" s="364"/>
      <c r="N14" s="364"/>
      <c r="O14" s="364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  <c r="IW14" s="268"/>
      <c r="IX14" s="268"/>
      <c r="IY14" s="268"/>
      <c r="IZ14" s="268"/>
      <c r="JA14" s="268"/>
      <c r="JB14" s="268"/>
      <c r="JC14" s="268"/>
      <c r="JD14" s="268"/>
      <c r="JE14" s="268"/>
      <c r="JF14" s="268"/>
      <c r="JG14" s="268"/>
      <c r="JH14" s="268"/>
      <c r="JI14" s="268"/>
      <c r="JJ14" s="268"/>
      <c r="JK14" s="268"/>
      <c r="JL14" s="268"/>
      <c r="JM14" s="268"/>
      <c r="JN14" s="268"/>
      <c r="JO14" s="268"/>
      <c r="JP14" s="268"/>
      <c r="JQ14" s="268"/>
      <c r="JR14" s="268"/>
      <c r="JS14" s="268"/>
      <c r="JT14" s="268"/>
      <c r="JU14" s="268"/>
      <c r="JV14" s="268"/>
      <c r="JW14" s="268"/>
      <c r="JX14" s="268"/>
      <c r="JY14" s="268"/>
      <c r="JZ14" s="268"/>
      <c r="KA14" s="268"/>
      <c r="KB14" s="268"/>
      <c r="KC14" s="268"/>
      <c r="KD14" s="268"/>
      <c r="KE14" s="268"/>
      <c r="KF14" s="268"/>
      <c r="KG14" s="268"/>
      <c r="KH14" s="268"/>
      <c r="KI14" s="268"/>
      <c r="KJ14" s="268"/>
      <c r="KK14" s="268"/>
      <c r="KL14" s="268"/>
      <c r="KM14" s="268"/>
      <c r="KN14" s="268"/>
      <c r="KO14" s="268"/>
      <c r="KP14" s="268"/>
      <c r="KQ14" s="268"/>
      <c r="KR14" s="268"/>
      <c r="KS14" s="268"/>
      <c r="KT14" s="268"/>
      <c r="KU14" s="268"/>
      <c r="KV14" s="268"/>
      <c r="KW14" s="268"/>
      <c r="KX14" s="268"/>
      <c r="KY14" s="268"/>
      <c r="KZ14" s="268"/>
      <c r="LA14" s="268"/>
      <c r="LB14" s="268"/>
      <c r="LC14" s="268"/>
      <c r="LD14" s="268"/>
      <c r="LE14" s="268"/>
      <c r="LF14" s="268"/>
      <c r="LG14" s="268"/>
      <c r="LH14" s="268"/>
      <c r="LI14" s="268"/>
      <c r="LJ14" s="268"/>
      <c r="LK14" s="268"/>
      <c r="LL14" s="268"/>
      <c r="LM14" s="268"/>
      <c r="LN14" s="268"/>
      <c r="LO14" s="268"/>
      <c r="LP14" s="268"/>
      <c r="LQ14" s="268"/>
      <c r="LR14" s="268"/>
      <c r="LS14" s="268"/>
      <c r="LT14" s="268"/>
      <c r="LU14" s="268"/>
      <c r="LV14" s="268"/>
      <c r="LW14" s="268"/>
      <c r="LX14" s="268"/>
      <c r="LY14" s="268"/>
      <c r="LZ14" s="268"/>
      <c r="MA14" s="268"/>
      <c r="MB14" s="268"/>
      <c r="MC14" s="268"/>
      <c r="MD14" s="268"/>
      <c r="ME14" s="268"/>
      <c r="MF14" s="268"/>
      <c r="MG14" s="268"/>
      <c r="MH14" s="268"/>
      <c r="MI14" s="268"/>
      <c r="MJ14" s="268"/>
      <c r="MK14" s="268"/>
      <c r="ML14" s="268"/>
      <c r="MM14" s="268"/>
      <c r="MN14" s="268"/>
      <c r="MO14" s="268"/>
      <c r="MP14" s="268"/>
      <c r="MQ14" s="268"/>
      <c r="MR14" s="268"/>
      <c r="MS14" s="268"/>
      <c r="MT14" s="268"/>
      <c r="MU14" s="268"/>
      <c r="MV14" s="268"/>
      <c r="MW14" s="268"/>
      <c r="MX14" s="268"/>
      <c r="MY14" s="268"/>
      <c r="MZ14" s="268"/>
      <c r="NA14" s="268"/>
      <c r="NB14" s="268"/>
      <c r="NC14" s="268"/>
      <c r="ND14" s="268"/>
      <c r="NE14" s="268"/>
      <c r="NF14" s="268"/>
      <c r="NG14" s="268"/>
      <c r="NH14" s="268"/>
      <c r="NI14" s="268"/>
      <c r="NJ14" s="268"/>
      <c r="NK14" s="268"/>
      <c r="NL14" s="268"/>
      <c r="NM14" s="268"/>
      <c r="NN14" s="268"/>
      <c r="NO14" s="268"/>
      <c r="NP14" s="268"/>
      <c r="NQ14" s="268"/>
      <c r="NR14" s="268"/>
      <c r="NS14" s="268"/>
      <c r="NT14" s="268"/>
      <c r="NU14" s="268"/>
      <c r="NV14" s="268"/>
      <c r="NW14" s="268"/>
      <c r="NX14" s="268"/>
      <c r="NY14" s="268"/>
      <c r="NZ14" s="268"/>
      <c r="OA14" s="268"/>
      <c r="OB14" s="268"/>
      <c r="OC14" s="268"/>
    </row>
    <row r="15" spans="1:393" s="269" customFormat="1" ht="15" customHeight="1" x14ac:dyDescent="0.25">
      <c r="A15" s="14" t="s">
        <v>6</v>
      </c>
      <c r="B15" s="70">
        <v>46784</v>
      </c>
      <c r="C15" s="71">
        <v>5158593</v>
      </c>
      <c r="D15" s="70">
        <v>11798</v>
      </c>
      <c r="E15" s="71">
        <v>1535518</v>
      </c>
      <c r="F15" s="70">
        <v>1346</v>
      </c>
      <c r="G15" s="71">
        <v>313618</v>
      </c>
      <c r="H15" s="70">
        <f t="shared" si="0"/>
        <v>59928</v>
      </c>
      <c r="I15" s="70">
        <f t="shared" si="1"/>
        <v>7007729</v>
      </c>
      <c r="J15" s="48" t="s">
        <v>24</v>
      </c>
      <c r="M15" s="364"/>
      <c r="N15" s="364"/>
      <c r="O15" s="364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  <c r="IW15" s="268"/>
      <c r="IX15" s="268"/>
      <c r="IY15" s="268"/>
      <c r="IZ15" s="268"/>
      <c r="JA15" s="268"/>
      <c r="JB15" s="268"/>
      <c r="JC15" s="268"/>
      <c r="JD15" s="268"/>
      <c r="JE15" s="268"/>
      <c r="JF15" s="268"/>
      <c r="JG15" s="268"/>
      <c r="JH15" s="268"/>
      <c r="JI15" s="268"/>
      <c r="JJ15" s="268"/>
      <c r="JK15" s="268"/>
      <c r="JL15" s="268"/>
      <c r="JM15" s="268"/>
      <c r="JN15" s="268"/>
      <c r="JO15" s="268"/>
      <c r="JP15" s="268"/>
      <c r="JQ15" s="268"/>
      <c r="JR15" s="268"/>
      <c r="JS15" s="268"/>
      <c r="JT15" s="268"/>
      <c r="JU15" s="268"/>
      <c r="JV15" s="268"/>
      <c r="JW15" s="268"/>
      <c r="JX15" s="268"/>
      <c r="JY15" s="268"/>
      <c r="JZ15" s="268"/>
      <c r="KA15" s="268"/>
      <c r="KB15" s="268"/>
      <c r="KC15" s="268"/>
      <c r="KD15" s="268"/>
      <c r="KE15" s="268"/>
      <c r="KF15" s="268"/>
      <c r="KG15" s="268"/>
      <c r="KH15" s="268"/>
      <c r="KI15" s="268"/>
      <c r="KJ15" s="268"/>
      <c r="KK15" s="268"/>
      <c r="KL15" s="268"/>
      <c r="KM15" s="268"/>
      <c r="KN15" s="268"/>
      <c r="KO15" s="268"/>
      <c r="KP15" s="268"/>
      <c r="KQ15" s="268"/>
      <c r="KR15" s="268"/>
      <c r="KS15" s="268"/>
      <c r="KT15" s="268"/>
      <c r="KU15" s="268"/>
      <c r="KV15" s="268"/>
      <c r="KW15" s="268"/>
      <c r="KX15" s="268"/>
      <c r="KY15" s="268"/>
      <c r="KZ15" s="268"/>
      <c r="LA15" s="268"/>
      <c r="LB15" s="268"/>
      <c r="LC15" s="268"/>
      <c r="LD15" s="268"/>
      <c r="LE15" s="268"/>
      <c r="LF15" s="268"/>
      <c r="LG15" s="268"/>
      <c r="LH15" s="268"/>
      <c r="LI15" s="268"/>
      <c r="LJ15" s="268"/>
      <c r="LK15" s="268"/>
      <c r="LL15" s="268"/>
      <c r="LM15" s="268"/>
      <c r="LN15" s="268"/>
      <c r="LO15" s="268"/>
      <c r="LP15" s="268"/>
      <c r="LQ15" s="268"/>
      <c r="LR15" s="268"/>
      <c r="LS15" s="268"/>
      <c r="LT15" s="268"/>
      <c r="LU15" s="268"/>
      <c r="LV15" s="268"/>
      <c r="LW15" s="268"/>
      <c r="LX15" s="268"/>
      <c r="LY15" s="268"/>
      <c r="LZ15" s="268"/>
      <c r="MA15" s="268"/>
      <c r="MB15" s="268"/>
      <c r="MC15" s="268"/>
      <c r="MD15" s="268"/>
      <c r="ME15" s="268"/>
      <c r="MF15" s="268"/>
      <c r="MG15" s="268"/>
      <c r="MH15" s="268"/>
      <c r="MI15" s="268"/>
      <c r="MJ15" s="268"/>
      <c r="MK15" s="268"/>
      <c r="ML15" s="268"/>
      <c r="MM15" s="268"/>
      <c r="MN15" s="268"/>
      <c r="MO15" s="268"/>
      <c r="MP15" s="268"/>
      <c r="MQ15" s="268"/>
      <c r="MR15" s="268"/>
      <c r="MS15" s="268"/>
      <c r="MT15" s="268"/>
      <c r="MU15" s="268"/>
      <c r="MV15" s="268"/>
      <c r="MW15" s="268"/>
      <c r="MX15" s="268"/>
      <c r="MY15" s="268"/>
      <c r="MZ15" s="268"/>
      <c r="NA15" s="268"/>
      <c r="NB15" s="268"/>
      <c r="NC15" s="268"/>
      <c r="ND15" s="268"/>
      <c r="NE15" s="268"/>
      <c r="NF15" s="268"/>
      <c r="NG15" s="268"/>
      <c r="NH15" s="268"/>
      <c r="NI15" s="268"/>
      <c r="NJ15" s="268"/>
      <c r="NK15" s="268"/>
      <c r="NL15" s="268"/>
      <c r="NM15" s="268"/>
      <c r="NN15" s="268"/>
      <c r="NO15" s="268"/>
      <c r="NP15" s="268"/>
      <c r="NQ15" s="268"/>
      <c r="NR15" s="268"/>
      <c r="NS15" s="268"/>
      <c r="NT15" s="268"/>
      <c r="NU15" s="268"/>
      <c r="NV15" s="268"/>
      <c r="NW15" s="268"/>
      <c r="NX15" s="268"/>
      <c r="NY15" s="268"/>
      <c r="NZ15" s="268"/>
      <c r="OA15" s="268"/>
      <c r="OB15" s="268"/>
      <c r="OC15" s="268"/>
    </row>
    <row r="16" spans="1:393" s="140" customFormat="1" ht="15" customHeight="1" x14ac:dyDescent="0.25">
      <c r="A16" s="596" t="s">
        <v>11</v>
      </c>
      <c r="B16" s="72">
        <v>38480</v>
      </c>
      <c r="C16" s="142">
        <v>3828760</v>
      </c>
      <c r="D16" s="72">
        <v>9776</v>
      </c>
      <c r="E16" s="142">
        <v>1095396</v>
      </c>
      <c r="F16" s="72">
        <v>1194</v>
      </c>
      <c r="G16" s="142">
        <v>205150</v>
      </c>
      <c r="H16" s="142">
        <f t="shared" si="0"/>
        <v>49450</v>
      </c>
      <c r="I16" s="142">
        <f t="shared" si="1"/>
        <v>5129306</v>
      </c>
      <c r="J16" s="599" t="s">
        <v>21</v>
      </c>
      <c r="M16" s="364"/>
      <c r="N16" s="364"/>
      <c r="O16" s="364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  <c r="IW16" s="268"/>
      <c r="IX16" s="268"/>
      <c r="IY16" s="268"/>
      <c r="IZ16" s="268"/>
      <c r="JA16" s="268"/>
      <c r="JB16" s="268"/>
      <c r="JC16" s="268"/>
      <c r="JD16" s="268"/>
      <c r="JE16" s="268"/>
      <c r="JF16" s="268"/>
      <c r="JG16" s="268"/>
      <c r="JH16" s="268"/>
      <c r="JI16" s="268"/>
      <c r="JJ16" s="268"/>
      <c r="JK16" s="268"/>
      <c r="JL16" s="268"/>
      <c r="JM16" s="268"/>
      <c r="JN16" s="268"/>
      <c r="JO16" s="268"/>
      <c r="JP16" s="268"/>
      <c r="JQ16" s="268"/>
      <c r="JR16" s="268"/>
      <c r="JS16" s="268"/>
      <c r="JT16" s="268"/>
      <c r="JU16" s="268"/>
      <c r="JV16" s="268"/>
      <c r="JW16" s="268"/>
      <c r="JX16" s="268"/>
      <c r="JY16" s="268"/>
      <c r="JZ16" s="268"/>
      <c r="KA16" s="268"/>
      <c r="KB16" s="268"/>
      <c r="KC16" s="268"/>
      <c r="KD16" s="268"/>
      <c r="KE16" s="268"/>
      <c r="KF16" s="268"/>
      <c r="KG16" s="268"/>
      <c r="KH16" s="268"/>
      <c r="KI16" s="268"/>
      <c r="KJ16" s="268"/>
      <c r="KK16" s="268"/>
      <c r="KL16" s="268"/>
      <c r="KM16" s="268"/>
      <c r="KN16" s="268"/>
      <c r="KO16" s="268"/>
      <c r="KP16" s="268"/>
      <c r="KQ16" s="268"/>
      <c r="KR16" s="268"/>
      <c r="KS16" s="268"/>
      <c r="KT16" s="268"/>
      <c r="KU16" s="268"/>
      <c r="KV16" s="268"/>
      <c r="KW16" s="268"/>
      <c r="KX16" s="268"/>
      <c r="KY16" s="268"/>
      <c r="KZ16" s="268"/>
      <c r="LA16" s="268"/>
      <c r="LB16" s="268"/>
      <c r="LC16" s="268"/>
      <c r="LD16" s="268"/>
      <c r="LE16" s="268"/>
      <c r="LF16" s="268"/>
      <c r="LG16" s="268"/>
      <c r="LH16" s="268"/>
      <c r="LI16" s="268"/>
      <c r="LJ16" s="268"/>
      <c r="LK16" s="268"/>
      <c r="LL16" s="268"/>
      <c r="LM16" s="268"/>
      <c r="LN16" s="268"/>
      <c r="LO16" s="268"/>
      <c r="LP16" s="268"/>
      <c r="LQ16" s="268"/>
      <c r="LR16" s="268"/>
      <c r="LS16" s="268"/>
      <c r="LT16" s="268"/>
      <c r="LU16" s="268"/>
      <c r="LV16" s="268"/>
      <c r="LW16" s="268"/>
      <c r="LX16" s="268"/>
      <c r="LY16" s="268"/>
      <c r="LZ16" s="268"/>
      <c r="MA16" s="268"/>
      <c r="MB16" s="268"/>
      <c r="MC16" s="268"/>
      <c r="MD16" s="268"/>
      <c r="ME16" s="268"/>
      <c r="MF16" s="268"/>
      <c r="MG16" s="268"/>
      <c r="MH16" s="268"/>
      <c r="MI16" s="268"/>
      <c r="MJ16" s="268"/>
      <c r="MK16" s="268"/>
      <c r="ML16" s="268"/>
      <c r="MM16" s="268"/>
      <c r="MN16" s="268"/>
      <c r="MO16" s="268"/>
      <c r="MP16" s="268"/>
      <c r="MQ16" s="268"/>
      <c r="MR16" s="268"/>
      <c r="MS16" s="268"/>
      <c r="MT16" s="268"/>
      <c r="MU16" s="268"/>
      <c r="MV16" s="268"/>
      <c r="MW16" s="268"/>
      <c r="MX16" s="268"/>
      <c r="MY16" s="268"/>
      <c r="MZ16" s="268"/>
      <c r="NA16" s="268"/>
      <c r="NB16" s="268"/>
      <c r="NC16" s="268"/>
      <c r="ND16" s="268"/>
      <c r="NE16" s="268"/>
      <c r="NF16" s="268"/>
      <c r="NG16" s="268"/>
      <c r="NH16" s="268"/>
      <c r="NI16" s="268"/>
      <c r="NJ16" s="268"/>
      <c r="NK16" s="268"/>
      <c r="NL16" s="268"/>
      <c r="NM16" s="268"/>
      <c r="NN16" s="268"/>
      <c r="NO16" s="268"/>
      <c r="NP16" s="268"/>
      <c r="NQ16" s="268"/>
      <c r="NR16" s="268"/>
      <c r="NS16" s="268"/>
      <c r="NT16" s="268"/>
      <c r="NU16" s="268"/>
      <c r="NV16" s="268"/>
      <c r="NW16" s="268"/>
      <c r="NX16" s="268"/>
      <c r="NY16" s="268"/>
      <c r="NZ16" s="268"/>
      <c r="OA16" s="268"/>
      <c r="OB16" s="268"/>
      <c r="OC16" s="268"/>
    </row>
    <row r="17" spans="1:393" s="269" customFormat="1" ht="30" x14ac:dyDescent="0.2">
      <c r="A17" s="14" t="s">
        <v>2</v>
      </c>
      <c r="B17" s="70">
        <v>13838</v>
      </c>
      <c r="C17" s="898">
        <v>1501049</v>
      </c>
      <c r="D17" s="70">
        <v>688</v>
      </c>
      <c r="E17" s="898">
        <v>86279</v>
      </c>
      <c r="F17" s="70">
        <v>257</v>
      </c>
      <c r="G17" s="898">
        <v>66437</v>
      </c>
      <c r="H17" s="70">
        <f t="shared" si="0"/>
        <v>14783</v>
      </c>
      <c r="I17" s="70">
        <f t="shared" si="1"/>
        <v>1653765</v>
      </c>
      <c r="J17" s="48" t="s">
        <v>14</v>
      </c>
      <c r="M17" s="364"/>
      <c r="N17" s="364"/>
      <c r="O17" s="364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  <c r="IW17" s="268"/>
      <c r="IX17" s="268"/>
      <c r="IY17" s="268"/>
      <c r="IZ17" s="268"/>
      <c r="JA17" s="268"/>
      <c r="JB17" s="268"/>
      <c r="JC17" s="268"/>
      <c r="JD17" s="268"/>
      <c r="JE17" s="268"/>
      <c r="JF17" s="268"/>
      <c r="JG17" s="268"/>
      <c r="JH17" s="268"/>
      <c r="JI17" s="268"/>
      <c r="JJ17" s="268"/>
      <c r="JK17" s="268"/>
      <c r="JL17" s="268"/>
      <c r="JM17" s="268"/>
      <c r="JN17" s="268"/>
      <c r="JO17" s="268"/>
      <c r="JP17" s="268"/>
      <c r="JQ17" s="268"/>
      <c r="JR17" s="268"/>
      <c r="JS17" s="268"/>
      <c r="JT17" s="268"/>
      <c r="JU17" s="268"/>
      <c r="JV17" s="268"/>
      <c r="JW17" s="268"/>
      <c r="JX17" s="268"/>
      <c r="JY17" s="268"/>
      <c r="JZ17" s="268"/>
      <c r="KA17" s="268"/>
      <c r="KB17" s="268"/>
      <c r="KC17" s="268"/>
      <c r="KD17" s="268"/>
      <c r="KE17" s="268"/>
      <c r="KF17" s="268"/>
      <c r="KG17" s="268"/>
      <c r="KH17" s="268"/>
      <c r="KI17" s="268"/>
      <c r="KJ17" s="268"/>
      <c r="KK17" s="268"/>
      <c r="KL17" s="268"/>
      <c r="KM17" s="268"/>
      <c r="KN17" s="268"/>
      <c r="KO17" s="268"/>
      <c r="KP17" s="268"/>
      <c r="KQ17" s="268"/>
      <c r="KR17" s="268"/>
      <c r="KS17" s="268"/>
      <c r="KT17" s="268"/>
      <c r="KU17" s="268"/>
      <c r="KV17" s="268"/>
      <c r="KW17" s="268"/>
      <c r="KX17" s="268"/>
      <c r="KY17" s="268"/>
      <c r="KZ17" s="268"/>
      <c r="LA17" s="268"/>
      <c r="LB17" s="268"/>
      <c r="LC17" s="268"/>
      <c r="LD17" s="268"/>
      <c r="LE17" s="268"/>
      <c r="LF17" s="268"/>
      <c r="LG17" s="268"/>
      <c r="LH17" s="268"/>
      <c r="LI17" s="268"/>
      <c r="LJ17" s="268"/>
      <c r="LK17" s="268"/>
      <c r="LL17" s="268"/>
      <c r="LM17" s="268"/>
      <c r="LN17" s="268"/>
      <c r="LO17" s="268"/>
      <c r="LP17" s="268"/>
      <c r="LQ17" s="268"/>
      <c r="LR17" s="268"/>
      <c r="LS17" s="268"/>
      <c r="LT17" s="268"/>
      <c r="LU17" s="268"/>
      <c r="LV17" s="268"/>
      <c r="LW17" s="268"/>
      <c r="LX17" s="268"/>
      <c r="LY17" s="268"/>
      <c r="LZ17" s="268"/>
      <c r="MA17" s="268"/>
      <c r="MB17" s="268"/>
      <c r="MC17" s="268"/>
      <c r="MD17" s="268"/>
      <c r="ME17" s="268"/>
      <c r="MF17" s="268"/>
      <c r="MG17" s="268"/>
      <c r="MH17" s="268"/>
      <c r="MI17" s="268"/>
      <c r="MJ17" s="268"/>
      <c r="MK17" s="268"/>
      <c r="ML17" s="268"/>
      <c r="MM17" s="268"/>
      <c r="MN17" s="268"/>
      <c r="MO17" s="268"/>
      <c r="MP17" s="268"/>
      <c r="MQ17" s="268"/>
      <c r="MR17" s="268"/>
      <c r="MS17" s="268"/>
      <c r="MT17" s="268"/>
      <c r="MU17" s="268"/>
      <c r="MV17" s="268"/>
      <c r="MW17" s="268"/>
      <c r="MX17" s="268"/>
      <c r="MY17" s="268"/>
      <c r="MZ17" s="268"/>
      <c r="NA17" s="268"/>
      <c r="NB17" s="268"/>
      <c r="NC17" s="268"/>
      <c r="ND17" s="268"/>
      <c r="NE17" s="268"/>
      <c r="NF17" s="268"/>
      <c r="NG17" s="268"/>
      <c r="NH17" s="268"/>
      <c r="NI17" s="268"/>
      <c r="NJ17" s="268"/>
      <c r="NK17" s="268"/>
      <c r="NL17" s="268"/>
      <c r="NM17" s="268"/>
      <c r="NN17" s="268"/>
      <c r="NO17" s="268"/>
      <c r="NP17" s="268"/>
      <c r="NQ17" s="268"/>
      <c r="NR17" s="268"/>
      <c r="NS17" s="268"/>
      <c r="NT17" s="268"/>
      <c r="NU17" s="268"/>
      <c r="NV17" s="268"/>
      <c r="NW17" s="268"/>
      <c r="NX17" s="268"/>
      <c r="NY17" s="268"/>
      <c r="NZ17" s="268"/>
      <c r="OA17" s="268"/>
      <c r="OB17" s="268"/>
      <c r="OC17" s="268"/>
    </row>
    <row r="18" spans="1:393" s="140" customFormat="1" ht="15" customHeight="1" x14ac:dyDescent="0.25">
      <c r="A18" s="596" t="s">
        <v>7</v>
      </c>
      <c r="B18" s="72">
        <v>56769</v>
      </c>
      <c r="C18" s="142">
        <v>5421440</v>
      </c>
      <c r="D18" s="72">
        <v>17760</v>
      </c>
      <c r="E18" s="142">
        <v>1958759</v>
      </c>
      <c r="F18" s="72">
        <v>1439</v>
      </c>
      <c r="G18" s="142">
        <v>385736</v>
      </c>
      <c r="H18" s="142">
        <f t="shared" si="0"/>
        <v>75968</v>
      </c>
      <c r="I18" s="142">
        <f t="shared" si="1"/>
        <v>7765935</v>
      </c>
      <c r="J18" s="599" t="s">
        <v>17</v>
      </c>
      <c r="M18" s="364"/>
      <c r="N18" s="364"/>
      <c r="O18" s="364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  <c r="IW18" s="268"/>
      <c r="IX18" s="268"/>
      <c r="IY18" s="268"/>
      <c r="IZ18" s="268"/>
      <c r="JA18" s="268"/>
      <c r="JB18" s="268"/>
      <c r="JC18" s="268"/>
      <c r="JD18" s="268"/>
      <c r="JE18" s="268"/>
      <c r="JF18" s="268"/>
      <c r="JG18" s="268"/>
      <c r="JH18" s="268"/>
      <c r="JI18" s="268"/>
      <c r="JJ18" s="268"/>
      <c r="JK18" s="268"/>
      <c r="JL18" s="268"/>
      <c r="JM18" s="268"/>
      <c r="JN18" s="268"/>
      <c r="JO18" s="268"/>
      <c r="JP18" s="268"/>
      <c r="JQ18" s="268"/>
      <c r="JR18" s="268"/>
      <c r="JS18" s="268"/>
      <c r="JT18" s="268"/>
      <c r="JU18" s="268"/>
      <c r="JV18" s="268"/>
      <c r="JW18" s="268"/>
      <c r="JX18" s="268"/>
      <c r="JY18" s="268"/>
      <c r="JZ18" s="268"/>
      <c r="KA18" s="268"/>
      <c r="KB18" s="268"/>
      <c r="KC18" s="268"/>
      <c r="KD18" s="268"/>
      <c r="KE18" s="268"/>
      <c r="KF18" s="268"/>
      <c r="KG18" s="268"/>
      <c r="KH18" s="268"/>
      <c r="KI18" s="268"/>
      <c r="KJ18" s="268"/>
      <c r="KK18" s="268"/>
      <c r="KL18" s="268"/>
      <c r="KM18" s="268"/>
      <c r="KN18" s="268"/>
      <c r="KO18" s="268"/>
      <c r="KP18" s="268"/>
      <c r="KQ18" s="268"/>
      <c r="KR18" s="268"/>
      <c r="KS18" s="268"/>
      <c r="KT18" s="268"/>
      <c r="KU18" s="268"/>
      <c r="KV18" s="268"/>
      <c r="KW18" s="268"/>
      <c r="KX18" s="268"/>
      <c r="KY18" s="268"/>
      <c r="KZ18" s="268"/>
      <c r="LA18" s="268"/>
      <c r="LB18" s="268"/>
      <c r="LC18" s="268"/>
      <c r="LD18" s="268"/>
      <c r="LE18" s="268"/>
      <c r="LF18" s="268"/>
      <c r="LG18" s="268"/>
      <c r="LH18" s="268"/>
      <c r="LI18" s="268"/>
      <c r="LJ18" s="268"/>
      <c r="LK18" s="268"/>
      <c r="LL18" s="268"/>
      <c r="LM18" s="268"/>
      <c r="LN18" s="268"/>
      <c r="LO18" s="268"/>
      <c r="LP18" s="268"/>
      <c r="LQ18" s="268"/>
      <c r="LR18" s="268"/>
      <c r="LS18" s="268"/>
      <c r="LT18" s="268"/>
      <c r="LU18" s="268"/>
      <c r="LV18" s="268"/>
      <c r="LW18" s="268"/>
      <c r="LX18" s="268"/>
      <c r="LY18" s="268"/>
      <c r="LZ18" s="268"/>
      <c r="MA18" s="268"/>
      <c r="MB18" s="268"/>
      <c r="MC18" s="268"/>
      <c r="MD18" s="268"/>
      <c r="ME18" s="268"/>
      <c r="MF18" s="268"/>
      <c r="MG18" s="268"/>
      <c r="MH18" s="268"/>
      <c r="MI18" s="268"/>
      <c r="MJ18" s="268"/>
      <c r="MK18" s="268"/>
      <c r="ML18" s="268"/>
      <c r="MM18" s="268"/>
      <c r="MN18" s="268"/>
      <c r="MO18" s="268"/>
      <c r="MP18" s="268"/>
      <c r="MQ18" s="268"/>
      <c r="MR18" s="268"/>
      <c r="MS18" s="268"/>
      <c r="MT18" s="268"/>
      <c r="MU18" s="268"/>
      <c r="MV18" s="268"/>
      <c r="MW18" s="268"/>
      <c r="MX18" s="268"/>
      <c r="MY18" s="268"/>
      <c r="MZ18" s="268"/>
      <c r="NA18" s="268"/>
      <c r="NB18" s="268"/>
      <c r="NC18" s="268"/>
      <c r="ND18" s="268"/>
      <c r="NE18" s="268"/>
      <c r="NF18" s="268"/>
      <c r="NG18" s="268"/>
      <c r="NH18" s="268"/>
      <c r="NI18" s="268"/>
      <c r="NJ18" s="268"/>
      <c r="NK18" s="268"/>
      <c r="NL18" s="268"/>
      <c r="NM18" s="268"/>
      <c r="NN18" s="268"/>
      <c r="NO18" s="268"/>
      <c r="NP18" s="268"/>
      <c r="NQ18" s="268"/>
      <c r="NR18" s="268"/>
      <c r="NS18" s="268"/>
      <c r="NT18" s="268"/>
      <c r="NU18" s="268"/>
      <c r="NV18" s="268"/>
      <c r="NW18" s="268"/>
      <c r="NX18" s="268"/>
      <c r="NY18" s="268"/>
      <c r="NZ18" s="268"/>
      <c r="OA18" s="268"/>
      <c r="OB18" s="268"/>
      <c r="OC18" s="268"/>
    </row>
    <row r="19" spans="1:393" s="269" customFormat="1" ht="15" customHeight="1" x14ac:dyDescent="0.25">
      <c r="A19" s="14" t="s">
        <v>8</v>
      </c>
      <c r="B19" s="70">
        <v>48395</v>
      </c>
      <c r="C19" s="71">
        <v>4946267</v>
      </c>
      <c r="D19" s="70">
        <v>10414</v>
      </c>
      <c r="E19" s="71">
        <v>1308971</v>
      </c>
      <c r="F19" s="70">
        <v>801</v>
      </c>
      <c r="G19" s="71">
        <v>183553</v>
      </c>
      <c r="H19" s="70">
        <f t="shared" si="0"/>
        <v>59610</v>
      </c>
      <c r="I19" s="70">
        <f t="shared" si="1"/>
        <v>6438791</v>
      </c>
      <c r="J19" s="48" t="s">
        <v>18</v>
      </c>
      <c r="M19" s="364"/>
      <c r="N19" s="364"/>
      <c r="O19" s="364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  <c r="IW19" s="268"/>
      <c r="IX19" s="268"/>
      <c r="IY19" s="268"/>
      <c r="IZ19" s="268"/>
      <c r="JA19" s="268"/>
      <c r="JB19" s="268"/>
      <c r="JC19" s="268"/>
      <c r="JD19" s="268"/>
      <c r="JE19" s="268"/>
      <c r="JF19" s="268"/>
      <c r="JG19" s="268"/>
      <c r="JH19" s="268"/>
      <c r="JI19" s="268"/>
      <c r="JJ19" s="268"/>
      <c r="JK19" s="268"/>
      <c r="JL19" s="268"/>
      <c r="JM19" s="268"/>
      <c r="JN19" s="268"/>
      <c r="JO19" s="268"/>
      <c r="JP19" s="268"/>
      <c r="JQ19" s="268"/>
      <c r="JR19" s="268"/>
      <c r="JS19" s="268"/>
      <c r="JT19" s="268"/>
      <c r="JU19" s="268"/>
      <c r="JV19" s="268"/>
      <c r="JW19" s="268"/>
      <c r="JX19" s="268"/>
      <c r="JY19" s="268"/>
      <c r="JZ19" s="268"/>
      <c r="KA19" s="268"/>
      <c r="KB19" s="268"/>
      <c r="KC19" s="268"/>
      <c r="KD19" s="268"/>
      <c r="KE19" s="268"/>
      <c r="KF19" s="268"/>
      <c r="KG19" s="268"/>
      <c r="KH19" s="268"/>
      <c r="KI19" s="268"/>
      <c r="KJ19" s="268"/>
      <c r="KK19" s="268"/>
      <c r="KL19" s="268"/>
      <c r="KM19" s="268"/>
      <c r="KN19" s="268"/>
      <c r="KO19" s="268"/>
      <c r="KP19" s="268"/>
      <c r="KQ19" s="268"/>
      <c r="KR19" s="268"/>
      <c r="KS19" s="268"/>
      <c r="KT19" s="268"/>
      <c r="KU19" s="268"/>
      <c r="KV19" s="268"/>
      <c r="KW19" s="268"/>
      <c r="KX19" s="268"/>
      <c r="KY19" s="268"/>
      <c r="KZ19" s="268"/>
      <c r="LA19" s="268"/>
      <c r="LB19" s="268"/>
      <c r="LC19" s="268"/>
      <c r="LD19" s="268"/>
      <c r="LE19" s="268"/>
      <c r="LF19" s="268"/>
      <c r="LG19" s="268"/>
      <c r="LH19" s="268"/>
      <c r="LI19" s="268"/>
      <c r="LJ19" s="268"/>
      <c r="LK19" s="268"/>
      <c r="LL19" s="268"/>
      <c r="LM19" s="268"/>
      <c r="LN19" s="268"/>
      <c r="LO19" s="268"/>
      <c r="LP19" s="268"/>
      <c r="LQ19" s="268"/>
      <c r="LR19" s="268"/>
      <c r="LS19" s="268"/>
      <c r="LT19" s="268"/>
      <c r="LU19" s="268"/>
      <c r="LV19" s="268"/>
      <c r="LW19" s="268"/>
      <c r="LX19" s="268"/>
      <c r="LY19" s="268"/>
      <c r="LZ19" s="268"/>
      <c r="MA19" s="268"/>
      <c r="MB19" s="268"/>
      <c r="MC19" s="268"/>
      <c r="MD19" s="268"/>
      <c r="ME19" s="268"/>
      <c r="MF19" s="268"/>
      <c r="MG19" s="268"/>
      <c r="MH19" s="268"/>
      <c r="MI19" s="268"/>
      <c r="MJ19" s="268"/>
      <c r="MK19" s="268"/>
      <c r="ML19" s="268"/>
      <c r="MM19" s="268"/>
      <c r="MN19" s="268"/>
      <c r="MO19" s="268"/>
      <c r="MP19" s="268"/>
      <c r="MQ19" s="268"/>
      <c r="MR19" s="268"/>
      <c r="MS19" s="268"/>
      <c r="MT19" s="268"/>
      <c r="MU19" s="268"/>
      <c r="MV19" s="268"/>
      <c r="MW19" s="268"/>
      <c r="MX19" s="268"/>
      <c r="MY19" s="268"/>
      <c r="MZ19" s="268"/>
      <c r="NA19" s="268"/>
      <c r="NB19" s="268"/>
      <c r="NC19" s="268"/>
      <c r="ND19" s="268"/>
      <c r="NE19" s="268"/>
      <c r="NF19" s="268"/>
      <c r="NG19" s="268"/>
      <c r="NH19" s="268"/>
      <c r="NI19" s="268"/>
      <c r="NJ19" s="268"/>
      <c r="NK19" s="268"/>
      <c r="NL19" s="268"/>
      <c r="NM19" s="268"/>
      <c r="NN19" s="268"/>
      <c r="NO19" s="268"/>
      <c r="NP19" s="268"/>
      <c r="NQ19" s="268"/>
      <c r="NR19" s="268"/>
      <c r="NS19" s="268"/>
      <c r="NT19" s="268"/>
      <c r="NU19" s="268"/>
      <c r="NV19" s="268"/>
      <c r="NW19" s="268"/>
      <c r="NX19" s="268"/>
      <c r="NY19" s="268"/>
      <c r="NZ19" s="268"/>
      <c r="OA19" s="268"/>
      <c r="OB19" s="268"/>
      <c r="OC19" s="268"/>
    </row>
    <row r="20" spans="1:393" s="140" customFormat="1" ht="15" customHeight="1" x14ac:dyDescent="0.25">
      <c r="A20" s="596" t="s">
        <v>9</v>
      </c>
      <c r="B20" s="72">
        <v>37433</v>
      </c>
      <c r="C20" s="142">
        <v>3336663</v>
      </c>
      <c r="D20" s="72">
        <v>4863</v>
      </c>
      <c r="E20" s="142">
        <v>484128</v>
      </c>
      <c r="F20" s="72">
        <v>241</v>
      </c>
      <c r="G20" s="142">
        <v>45067</v>
      </c>
      <c r="H20" s="142">
        <f t="shared" si="0"/>
        <v>42537</v>
      </c>
      <c r="I20" s="142">
        <f t="shared" si="1"/>
        <v>3865858</v>
      </c>
      <c r="J20" s="599" t="s">
        <v>19</v>
      </c>
      <c r="M20" s="364"/>
      <c r="N20" s="364"/>
      <c r="O20" s="364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  <c r="IW20" s="268"/>
      <c r="IX20" s="268"/>
      <c r="IY20" s="268"/>
      <c r="IZ20" s="268"/>
      <c r="JA20" s="268"/>
      <c r="JB20" s="268"/>
      <c r="JC20" s="268"/>
      <c r="JD20" s="268"/>
      <c r="JE20" s="268"/>
      <c r="JF20" s="268"/>
      <c r="JG20" s="268"/>
      <c r="JH20" s="268"/>
      <c r="JI20" s="268"/>
      <c r="JJ20" s="268"/>
      <c r="JK20" s="268"/>
      <c r="JL20" s="268"/>
      <c r="JM20" s="268"/>
      <c r="JN20" s="268"/>
      <c r="JO20" s="268"/>
      <c r="JP20" s="268"/>
      <c r="JQ20" s="268"/>
      <c r="JR20" s="268"/>
      <c r="JS20" s="268"/>
      <c r="JT20" s="268"/>
      <c r="JU20" s="268"/>
      <c r="JV20" s="268"/>
      <c r="JW20" s="268"/>
      <c r="JX20" s="268"/>
      <c r="JY20" s="268"/>
      <c r="JZ20" s="268"/>
      <c r="KA20" s="268"/>
      <c r="KB20" s="268"/>
      <c r="KC20" s="268"/>
      <c r="KD20" s="268"/>
      <c r="KE20" s="268"/>
      <c r="KF20" s="268"/>
      <c r="KG20" s="268"/>
      <c r="KH20" s="268"/>
      <c r="KI20" s="268"/>
      <c r="KJ20" s="268"/>
      <c r="KK20" s="268"/>
      <c r="KL20" s="268"/>
      <c r="KM20" s="268"/>
      <c r="KN20" s="268"/>
      <c r="KO20" s="268"/>
      <c r="KP20" s="268"/>
      <c r="KQ20" s="268"/>
      <c r="KR20" s="268"/>
      <c r="KS20" s="268"/>
      <c r="KT20" s="268"/>
      <c r="KU20" s="268"/>
      <c r="KV20" s="268"/>
      <c r="KW20" s="268"/>
      <c r="KX20" s="268"/>
      <c r="KY20" s="268"/>
      <c r="KZ20" s="268"/>
      <c r="LA20" s="268"/>
      <c r="LB20" s="268"/>
      <c r="LC20" s="268"/>
      <c r="LD20" s="268"/>
      <c r="LE20" s="268"/>
      <c r="LF20" s="268"/>
      <c r="LG20" s="268"/>
      <c r="LH20" s="268"/>
      <c r="LI20" s="268"/>
      <c r="LJ20" s="268"/>
      <c r="LK20" s="268"/>
      <c r="LL20" s="268"/>
      <c r="LM20" s="268"/>
      <c r="LN20" s="268"/>
      <c r="LO20" s="268"/>
      <c r="LP20" s="268"/>
      <c r="LQ20" s="268"/>
      <c r="LR20" s="268"/>
      <c r="LS20" s="268"/>
      <c r="LT20" s="268"/>
      <c r="LU20" s="268"/>
      <c r="LV20" s="268"/>
      <c r="LW20" s="268"/>
      <c r="LX20" s="268"/>
      <c r="LY20" s="268"/>
      <c r="LZ20" s="268"/>
      <c r="MA20" s="268"/>
      <c r="MB20" s="268"/>
      <c r="MC20" s="268"/>
      <c r="MD20" s="268"/>
      <c r="ME20" s="268"/>
      <c r="MF20" s="268"/>
      <c r="MG20" s="268"/>
      <c r="MH20" s="268"/>
      <c r="MI20" s="268"/>
      <c r="MJ20" s="268"/>
      <c r="MK20" s="268"/>
      <c r="ML20" s="268"/>
      <c r="MM20" s="268"/>
      <c r="MN20" s="268"/>
      <c r="MO20" s="268"/>
      <c r="MP20" s="268"/>
      <c r="MQ20" s="268"/>
      <c r="MR20" s="268"/>
      <c r="MS20" s="268"/>
      <c r="MT20" s="268"/>
      <c r="MU20" s="268"/>
      <c r="MV20" s="268"/>
      <c r="MW20" s="268"/>
      <c r="MX20" s="268"/>
      <c r="MY20" s="268"/>
      <c r="MZ20" s="268"/>
      <c r="NA20" s="268"/>
      <c r="NB20" s="268"/>
      <c r="NC20" s="268"/>
      <c r="ND20" s="268"/>
      <c r="NE20" s="268"/>
      <c r="NF20" s="268"/>
      <c r="NG20" s="268"/>
      <c r="NH20" s="268"/>
      <c r="NI20" s="268"/>
      <c r="NJ20" s="268"/>
      <c r="NK20" s="268"/>
      <c r="NL20" s="268"/>
      <c r="NM20" s="268"/>
      <c r="NN20" s="268"/>
      <c r="NO20" s="268"/>
      <c r="NP20" s="268"/>
      <c r="NQ20" s="268"/>
      <c r="NR20" s="268"/>
      <c r="NS20" s="268"/>
      <c r="NT20" s="268"/>
      <c r="NU20" s="268"/>
      <c r="NV20" s="268"/>
      <c r="NW20" s="268"/>
      <c r="NX20" s="268"/>
      <c r="NY20" s="268"/>
      <c r="NZ20" s="268"/>
      <c r="OA20" s="268"/>
      <c r="OB20" s="268"/>
      <c r="OC20" s="268"/>
    </row>
    <row r="21" spans="1:393" s="269" customFormat="1" ht="15" customHeight="1" x14ac:dyDescent="0.25">
      <c r="A21" s="14" t="s">
        <v>10</v>
      </c>
      <c r="B21" s="70">
        <v>45600</v>
      </c>
      <c r="C21" s="71">
        <v>4563452</v>
      </c>
      <c r="D21" s="70">
        <v>5648</v>
      </c>
      <c r="E21" s="71">
        <v>617309</v>
      </c>
      <c r="F21" s="70">
        <v>3927</v>
      </c>
      <c r="G21" s="71">
        <v>572259</v>
      </c>
      <c r="H21" s="70">
        <f t="shared" si="0"/>
        <v>55175</v>
      </c>
      <c r="I21" s="70">
        <f t="shared" si="1"/>
        <v>5753020</v>
      </c>
      <c r="J21" s="48" t="s">
        <v>20</v>
      </c>
      <c r="M21" s="364"/>
      <c r="N21" s="364"/>
      <c r="O21" s="364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  <c r="IW21" s="268"/>
      <c r="IX21" s="268"/>
      <c r="IY21" s="268"/>
      <c r="IZ21" s="268"/>
      <c r="JA21" s="268"/>
      <c r="JB21" s="268"/>
      <c r="JC21" s="268"/>
      <c r="JD21" s="268"/>
      <c r="JE21" s="268"/>
      <c r="JF21" s="268"/>
      <c r="JG21" s="268"/>
      <c r="JH21" s="268"/>
      <c r="JI21" s="268"/>
      <c r="JJ21" s="268"/>
      <c r="JK21" s="268"/>
      <c r="JL21" s="268"/>
      <c r="JM21" s="268"/>
      <c r="JN21" s="268"/>
      <c r="JO21" s="268"/>
      <c r="JP21" s="268"/>
      <c r="JQ21" s="268"/>
      <c r="JR21" s="268"/>
      <c r="JS21" s="268"/>
      <c r="JT21" s="268"/>
      <c r="JU21" s="268"/>
      <c r="JV21" s="268"/>
      <c r="JW21" s="268"/>
      <c r="JX21" s="268"/>
      <c r="JY21" s="268"/>
      <c r="JZ21" s="268"/>
      <c r="KA21" s="268"/>
      <c r="KB21" s="268"/>
      <c r="KC21" s="268"/>
      <c r="KD21" s="268"/>
      <c r="KE21" s="268"/>
      <c r="KF21" s="268"/>
      <c r="KG21" s="268"/>
      <c r="KH21" s="268"/>
      <c r="KI21" s="268"/>
      <c r="KJ21" s="268"/>
      <c r="KK21" s="268"/>
      <c r="KL21" s="268"/>
      <c r="KM21" s="268"/>
      <c r="KN21" s="268"/>
      <c r="KO21" s="268"/>
      <c r="KP21" s="268"/>
      <c r="KQ21" s="268"/>
      <c r="KR21" s="268"/>
      <c r="KS21" s="268"/>
      <c r="KT21" s="268"/>
      <c r="KU21" s="268"/>
      <c r="KV21" s="268"/>
      <c r="KW21" s="268"/>
      <c r="KX21" s="268"/>
      <c r="KY21" s="268"/>
      <c r="KZ21" s="268"/>
      <c r="LA21" s="268"/>
      <c r="LB21" s="268"/>
      <c r="LC21" s="268"/>
      <c r="LD21" s="268"/>
      <c r="LE21" s="268"/>
      <c r="LF21" s="268"/>
      <c r="LG21" s="268"/>
      <c r="LH21" s="268"/>
      <c r="LI21" s="268"/>
      <c r="LJ21" s="268"/>
      <c r="LK21" s="268"/>
      <c r="LL21" s="268"/>
      <c r="LM21" s="268"/>
      <c r="LN21" s="268"/>
      <c r="LO21" s="268"/>
      <c r="LP21" s="268"/>
      <c r="LQ21" s="268"/>
      <c r="LR21" s="268"/>
      <c r="LS21" s="268"/>
      <c r="LT21" s="268"/>
      <c r="LU21" s="268"/>
      <c r="LV21" s="268"/>
      <c r="LW21" s="268"/>
      <c r="LX21" s="268"/>
      <c r="LY21" s="268"/>
      <c r="LZ21" s="268"/>
      <c r="MA21" s="268"/>
      <c r="MB21" s="268"/>
      <c r="MC21" s="268"/>
      <c r="MD21" s="268"/>
      <c r="ME21" s="268"/>
      <c r="MF21" s="268"/>
      <c r="MG21" s="268"/>
      <c r="MH21" s="268"/>
      <c r="MI21" s="268"/>
      <c r="MJ21" s="268"/>
      <c r="MK21" s="268"/>
      <c r="ML21" s="268"/>
      <c r="MM21" s="268"/>
      <c r="MN21" s="268"/>
      <c r="MO21" s="268"/>
      <c r="MP21" s="268"/>
      <c r="MQ21" s="268"/>
      <c r="MR21" s="268"/>
      <c r="MS21" s="268"/>
      <c r="MT21" s="268"/>
      <c r="MU21" s="268"/>
      <c r="MV21" s="268"/>
      <c r="MW21" s="268"/>
      <c r="MX21" s="268"/>
      <c r="MY21" s="268"/>
      <c r="MZ21" s="268"/>
      <c r="NA21" s="268"/>
      <c r="NB21" s="268"/>
      <c r="NC21" s="268"/>
      <c r="ND21" s="268"/>
      <c r="NE21" s="268"/>
      <c r="NF21" s="268"/>
      <c r="NG21" s="268"/>
      <c r="NH21" s="268"/>
      <c r="NI21" s="268"/>
      <c r="NJ21" s="268"/>
      <c r="NK21" s="268"/>
      <c r="NL21" s="268"/>
      <c r="NM21" s="268"/>
      <c r="NN21" s="268"/>
      <c r="NO21" s="268"/>
      <c r="NP21" s="268"/>
      <c r="NQ21" s="268"/>
      <c r="NR21" s="268"/>
      <c r="NS21" s="268"/>
      <c r="NT21" s="268"/>
      <c r="NU21" s="268"/>
      <c r="NV21" s="268"/>
      <c r="NW21" s="268"/>
      <c r="NX21" s="268"/>
      <c r="NY21" s="268"/>
      <c r="NZ21" s="268"/>
      <c r="OA21" s="268"/>
      <c r="OB21" s="268"/>
      <c r="OC21" s="268"/>
    </row>
    <row r="22" spans="1:393" s="469" customFormat="1" ht="15" customHeight="1" x14ac:dyDescent="0.25">
      <c r="A22" s="596" t="s">
        <v>12</v>
      </c>
      <c r="B22" s="72">
        <v>14734</v>
      </c>
      <c r="C22" s="142">
        <v>1504890</v>
      </c>
      <c r="D22" s="72">
        <v>5851</v>
      </c>
      <c r="E22" s="142">
        <v>745123</v>
      </c>
      <c r="F22" s="72">
        <v>385</v>
      </c>
      <c r="G22" s="142">
        <v>56980</v>
      </c>
      <c r="H22" s="142">
        <f t="shared" si="0"/>
        <v>20970</v>
      </c>
      <c r="I22" s="142">
        <f t="shared" si="1"/>
        <v>2306993</v>
      </c>
      <c r="J22" s="599" t="s">
        <v>25</v>
      </c>
      <c r="M22" s="364"/>
      <c r="N22" s="364"/>
      <c r="O22" s="364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375"/>
      <c r="AY22" s="375"/>
      <c r="AZ22" s="375"/>
      <c r="BA22" s="375"/>
      <c r="BB22" s="375"/>
      <c r="BC22" s="375"/>
      <c r="BD22" s="375"/>
      <c r="BE22" s="375"/>
      <c r="BF22" s="375"/>
      <c r="BG22" s="375"/>
      <c r="BH22" s="375"/>
      <c r="BI22" s="375"/>
      <c r="BJ22" s="375"/>
      <c r="BK22" s="375"/>
      <c r="BL22" s="375"/>
      <c r="BM22" s="375"/>
      <c r="BN22" s="375"/>
      <c r="BO22" s="375"/>
      <c r="BP22" s="375"/>
      <c r="BQ22" s="375"/>
      <c r="BR22" s="375"/>
      <c r="BS22" s="375"/>
      <c r="BT22" s="375"/>
      <c r="BU22" s="375"/>
      <c r="BV22" s="375"/>
      <c r="BW22" s="375"/>
      <c r="BX22" s="375"/>
      <c r="BY22" s="375"/>
      <c r="BZ22" s="375"/>
      <c r="CA22" s="375"/>
      <c r="CB22" s="375"/>
      <c r="CC22" s="375"/>
      <c r="CD22" s="375"/>
      <c r="CE22" s="375"/>
      <c r="CF22" s="375"/>
      <c r="CG22" s="375"/>
      <c r="CH22" s="375"/>
      <c r="CI22" s="375"/>
      <c r="CJ22" s="375"/>
      <c r="CK22" s="375"/>
      <c r="CL22" s="375"/>
      <c r="CM22" s="375"/>
      <c r="CN22" s="375"/>
      <c r="CO22" s="375"/>
      <c r="CP22" s="375"/>
      <c r="CQ22" s="375"/>
      <c r="CR22" s="375"/>
      <c r="CS22" s="375"/>
      <c r="CT22" s="375"/>
      <c r="CU22" s="375"/>
      <c r="CV22" s="375"/>
      <c r="CW22" s="375"/>
      <c r="CX22" s="375"/>
      <c r="CY22" s="375"/>
      <c r="CZ22" s="375"/>
      <c r="DA22" s="375"/>
      <c r="DB22" s="375"/>
      <c r="DC22" s="375"/>
      <c r="DD22" s="375"/>
      <c r="DE22" s="375"/>
      <c r="DF22" s="375"/>
      <c r="DG22" s="375"/>
      <c r="DH22" s="375"/>
      <c r="DI22" s="375"/>
      <c r="DJ22" s="375"/>
      <c r="DK22" s="375"/>
      <c r="DL22" s="375"/>
      <c r="DM22" s="375"/>
      <c r="DN22" s="375"/>
      <c r="DO22" s="375"/>
      <c r="DP22" s="375"/>
      <c r="DQ22" s="375"/>
      <c r="DR22" s="375"/>
      <c r="DS22" s="375"/>
      <c r="DT22" s="375"/>
      <c r="DU22" s="375"/>
      <c r="DV22" s="375"/>
      <c r="DW22" s="375"/>
      <c r="DX22" s="375"/>
      <c r="DY22" s="375"/>
      <c r="DZ22" s="375"/>
      <c r="EA22" s="375"/>
      <c r="EB22" s="375"/>
      <c r="EC22" s="375"/>
      <c r="ED22" s="375"/>
      <c r="EE22" s="375"/>
      <c r="EF22" s="375"/>
      <c r="EG22" s="375"/>
      <c r="EH22" s="375"/>
      <c r="EI22" s="375"/>
      <c r="EJ22" s="375"/>
      <c r="EK22" s="375"/>
      <c r="EL22" s="375"/>
      <c r="EM22" s="375"/>
      <c r="EN22" s="375"/>
      <c r="EO22" s="375"/>
      <c r="EP22" s="375"/>
      <c r="EQ22" s="375"/>
      <c r="ER22" s="375"/>
      <c r="ES22" s="375"/>
      <c r="ET22" s="375"/>
      <c r="EU22" s="375"/>
      <c r="EV22" s="375"/>
      <c r="EW22" s="375"/>
      <c r="EX22" s="375"/>
      <c r="EY22" s="375"/>
      <c r="EZ22" s="375"/>
      <c r="FA22" s="375"/>
      <c r="FB22" s="375"/>
      <c r="FC22" s="375"/>
      <c r="FD22" s="375"/>
      <c r="FE22" s="375"/>
      <c r="FF22" s="375"/>
      <c r="FG22" s="375"/>
      <c r="FH22" s="375"/>
      <c r="FI22" s="375"/>
      <c r="FJ22" s="375"/>
      <c r="FK22" s="375"/>
      <c r="FL22" s="375"/>
      <c r="FM22" s="375"/>
      <c r="FN22" s="375"/>
      <c r="FO22" s="375"/>
      <c r="FP22" s="375"/>
      <c r="FQ22" s="375"/>
      <c r="FR22" s="375"/>
      <c r="FS22" s="375"/>
      <c r="FT22" s="375"/>
      <c r="FU22" s="375"/>
      <c r="FV22" s="375"/>
      <c r="FW22" s="375"/>
      <c r="FX22" s="375"/>
      <c r="FY22" s="375"/>
      <c r="FZ22" s="375"/>
      <c r="GA22" s="375"/>
      <c r="GB22" s="375"/>
      <c r="GC22" s="375"/>
      <c r="GD22" s="375"/>
      <c r="GE22" s="375"/>
      <c r="GF22" s="375"/>
      <c r="GG22" s="375"/>
      <c r="GH22" s="375"/>
      <c r="GI22" s="375"/>
      <c r="GJ22" s="375"/>
      <c r="GK22" s="375"/>
      <c r="GL22" s="375"/>
      <c r="GM22" s="375"/>
      <c r="GN22" s="375"/>
      <c r="GO22" s="375"/>
      <c r="GP22" s="375"/>
      <c r="GQ22" s="375"/>
      <c r="GR22" s="375"/>
      <c r="GS22" s="375"/>
      <c r="GT22" s="375"/>
      <c r="GU22" s="375"/>
      <c r="GV22" s="375"/>
      <c r="GW22" s="375"/>
      <c r="GX22" s="375"/>
      <c r="GY22" s="375"/>
      <c r="GZ22" s="375"/>
      <c r="HA22" s="375"/>
      <c r="HB22" s="375"/>
      <c r="HC22" s="375"/>
      <c r="HD22" s="375"/>
      <c r="HE22" s="375"/>
      <c r="HF22" s="375"/>
      <c r="HG22" s="375"/>
      <c r="HH22" s="375"/>
      <c r="HI22" s="375"/>
      <c r="HJ22" s="375"/>
      <c r="HK22" s="375"/>
      <c r="HL22" s="375"/>
      <c r="HM22" s="375"/>
      <c r="HN22" s="375"/>
      <c r="HO22" s="375"/>
      <c r="HP22" s="375"/>
      <c r="HQ22" s="375"/>
      <c r="HR22" s="375"/>
      <c r="HS22" s="375"/>
      <c r="HT22" s="375"/>
      <c r="HU22" s="375"/>
      <c r="HV22" s="375"/>
      <c r="HW22" s="375"/>
      <c r="HX22" s="375"/>
      <c r="HY22" s="375"/>
      <c r="HZ22" s="375"/>
      <c r="IA22" s="375"/>
      <c r="IB22" s="375"/>
      <c r="IC22" s="375"/>
      <c r="ID22" s="375"/>
      <c r="IE22" s="375"/>
      <c r="IF22" s="375"/>
      <c r="IG22" s="375"/>
      <c r="IH22" s="375"/>
      <c r="II22" s="375"/>
      <c r="IJ22" s="375"/>
      <c r="IK22" s="375"/>
      <c r="IL22" s="375"/>
      <c r="IM22" s="375"/>
      <c r="IN22" s="375"/>
      <c r="IO22" s="375"/>
      <c r="IP22" s="375"/>
      <c r="IQ22" s="375"/>
      <c r="IR22" s="375"/>
      <c r="IS22" s="375"/>
      <c r="IT22" s="375"/>
      <c r="IU22" s="375"/>
      <c r="IV22" s="375"/>
      <c r="IW22" s="375"/>
      <c r="IX22" s="375"/>
      <c r="IY22" s="375"/>
      <c r="IZ22" s="375"/>
      <c r="JA22" s="375"/>
      <c r="JB22" s="375"/>
      <c r="JC22" s="375"/>
      <c r="JD22" s="375"/>
      <c r="JE22" s="375"/>
      <c r="JF22" s="375"/>
      <c r="JG22" s="375"/>
      <c r="JH22" s="375"/>
      <c r="JI22" s="375"/>
      <c r="JJ22" s="375"/>
      <c r="JK22" s="375"/>
      <c r="JL22" s="375"/>
      <c r="JM22" s="375"/>
      <c r="JN22" s="375"/>
      <c r="JO22" s="375"/>
      <c r="JP22" s="375"/>
      <c r="JQ22" s="375"/>
      <c r="JR22" s="375"/>
      <c r="JS22" s="375"/>
      <c r="JT22" s="375"/>
      <c r="JU22" s="375"/>
      <c r="JV22" s="375"/>
      <c r="JW22" s="375"/>
      <c r="JX22" s="375"/>
      <c r="JY22" s="375"/>
      <c r="JZ22" s="375"/>
      <c r="KA22" s="375"/>
      <c r="KB22" s="375"/>
      <c r="KC22" s="375"/>
      <c r="KD22" s="375"/>
      <c r="KE22" s="375"/>
      <c r="KF22" s="375"/>
      <c r="KG22" s="375"/>
      <c r="KH22" s="375"/>
      <c r="KI22" s="375"/>
      <c r="KJ22" s="375"/>
      <c r="KK22" s="375"/>
      <c r="KL22" s="375"/>
      <c r="KM22" s="375"/>
      <c r="KN22" s="375"/>
      <c r="KO22" s="375"/>
      <c r="KP22" s="375"/>
      <c r="KQ22" s="375"/>
      <c r="KR22" s="375"/>
      <c r="KS22" s="375"/>
      <c r="KT22" s="375"/>
      <c r="KU22" s="375"/>
      <c r="KV22" s="375"/>
      <c r="KW22" s="375"/>
      <c r="KX22" s="375"/>
      <c r="KY22" s="375"/>
      <c r="KZ22" s="375"/>
      <c r="LA22" s="375"/>
      <c r="LB22" s="375"/>
      <c r="LC22" s="375"/>
      <c r="LD22" s="375"/>
      <c r="LE22" s="375"/>
      <c r="LF22" s="375"/>
      <c r="LG22" s="375"/>
      <c r="LH22" s="375"/>
      <c r="LI22" s="375"/>
      <c r="LJ22" s="375"/>
      <c r="LK22" s="375"/>
      <c r="LL22" s="375"/>
      <c r="LM22" s="375"/>
      <c r="LN22" s="375"/>
      <c r="LO22" s="375"/>
      <c r="LP22" s="375"/>
      <c r="LQ22" s="375"/>
      <c r="LR22" s="375"/>
      <c r="LS22" s="375"/>
      <c r="LT22" s="375"/>
      <c r="LU22" s="375"/>
      <c r="LV22" s="375"/>
      <c r="LW22" s="375"/>
      <c r="LX22" s="375"/>
      <c r="LY22" s="375"/>
      <c r="LZ22" s="375"/>
      <c r="MA22" s="375"/>
      <c r="MB22" s="375"/>
      <c r="MC22" s="375"/>
      <c r="MD22" s="375"/>
      <c r="ME22" s="375"/>
      <c r="MF22" s="375"/>
      <c r="MG22" s="375"/>
      <c r="MH22" s="375"/>
      <c r="MI22" s="375"/>
      <c r="MJ22" s="375"/>
      <c r="MK22" s="375"/>
      <c r="ML22" s="375"/>
      <c r="MM22" s="375"/>
      <c r="MN22" s="375"/>
      <c r="MO22" s="375"/>
      <c r="MP22" s="375"/>
      <c r="MQ22" s="375"/>
      <c r="MR22" s="375"/>
      <c r="MS22" s="375"/>
      <c r="MT22" s="375"/>
      <c r="MU22" s="375"/>
      <c r="MV22" s="375"/>
      <c r="MW22" s="375"/>
      <c r="MX22" s="375"/>
      <c r="MY22" s="375"/>
      <c r="MZ22" s="375"/>
      <c r="NA22" s="375"/>
      <c r="NB22" s="375"/>
      <c r="NC22" s="375"/>
      <c r="ND22" s="375"/>
      <c r="NE22" s="375"/>
      <c r="NF22" s="375"/>
      <c r="NG22" s="375"/>
      <c r="NH22" s="375"/>
      <c r="NI22" s="375"/>
      <c r="NJ22" s="375"/>
      <c r="NK22" s="375"/>
      <c r="NL22" s="375"/>
      <c r="NM22" s="375"/>
      <c r="NN22" s="375"/>
      <c r="NO22" s="375"/>
      <c r="NP22" s="375"/>
      <c r="NQ22" s="375"/>
      <c r="NR22" s="375"/>
      <c r="NS22" s="375"/>
      <c r="NT22" s="375"/>
      <c r="NU22" s="375"/>
      <c r="NV22" s="375"/>
      <c r="NW22" s="375"/>
      <c r="NX22" s="375"/>
      <c r="NY22" s="375"/>
      <c r="NZ22" s="375"/>
      <c r="OA22" s="375"/>
      <c r="OB22" s="375"/>
      <c r="OC22" s="375"/>
    </row>
    <row r="23" spans="1:393" s="269" customFormat="1" ht="15" customHeight="1" thickBot="1" x14ac:dyDescent="0.3">
      <c r="A23" s="14" t="s">
        <v>13</v>
      </c>
      <c r="B23" s="70">
        <v>39880</v>
      </c>
      <c r="C23" s="71">
        <v>3961948</v>
      </c>
      <c r="D23" s="70">
        <v>17166</v>
      </c>
      <c r="E23" s="71">
        <v>1854425</v>
      </c>
      <c r="F23" s="70">
        <v>1153</v>
      </c>
      <c r="G23" s="71">
        <v>167973</v>
      </c>
      <c r="H23" s="70">
        <f t="shared" si="0"/>
        <v>58199</v>
      </c>
      <c r="I23" s="70">
        <f t="shared" si="1"/>
        <v>5984346</v>
      </c>
      <c r="J23" s="48" t="s">
        <v>22</v>
      </c>
      <c r="M23" s="364"/>
      <c r="N23" s="364"/>
      <c r="O23" s="364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  <c r="IW23" s="268"/>
      <c r="IX23" s="268"/>
      <c r="IY23" s="268"/>
      <c r="IZ23" s="268"/>
      <c r="JA23" s="268"/>
      <c r="JB23" s="268"/>
      <c r="JC23" s="268"/>
      <c r="JD23" s="268"/>
      <c r="JE23" s="268"/>
      <c r="JF23" s="268"/>
      <c r="JG23" s="268"/>
      <c r="JH23" s="268"/>
      <c r="JI23" s="268"/>
      <c r="JJ23" s="268"/>
      <c r="JK23" s="268"/>
      <c r="JL23" s="268"/>
      <c r="JM23" s="268"/>
      <c r="JN23" s="268"/>
      <c r="JO23" s="268"/>
      <c r="JP23" s="268"/>
      <c r="JQ23" s="268"/>
      <c r="JR23" s="268"/>
      <c r="JS23" s="268"/>
      <c r="JT23" s="268"/>
      <c r="JU23" s="268"/>
      <c r="JV23" s="268"/>
      <c r="JW23" s="268"/>
      <c r="JX23" s="268"/>
      <c r="JY23" s="268"/>
      <c r="JZ23" s="268"/>
      <c r="KA23" s="268"/>
      <c r="KB23" s="268"/>
      <c r="KC23" s="268"/>
      <c r="KD23" s="268"/>
      <c r="KE23" s="268"/>
      <c r="KF23" s="268"/>
      <c r="KG23" s="268"/>
      <c r="KH23" s="268"/>
      <c r="KI23" s="268"/>
      <c r="KJ23" s="268"/>
      <c r="KK23" s="268"/>
      <c r="KL23" s="268"/>
      <c r="KM23" s="268"/>
      <c r="KN23" s="268"/>
      <c r="KO23" s="268"/>
      <c r="KP23" s="268"/>
      <c r="KQ23" s="268"/>
      <c r="KR23" s="268"/>
      <c r="KS23" s="268"/>
      <c r="KT23" s="268"/>
      <c r="KU23" s="268"/>
      <c r="KV23" s="268"/>
      <c r="KW23" s="268"/>
      <c r="KX23" s="268"/>
      <c r="KY23" s="268"/>
      <c r="KZ23" s="268"/>
      <c r="LA23" s="268"/>
      <c r="LB23" s="268"/>
      <c r="LC23" s="268"/>
      <c r="LD23" s="268"/>
      <c r="LE23" s="268"/>
      <c r="LF23" s="268"/>
      <c r="LG23" s="268"/>
      <c r="LH23" s="268"/>
      <c r="LI23" s="268"/>
      <c r="LJ23" s="268"/>
      <c r="LK23" s="268"/>
      <c r="LL23" s="268"/>
      <c r="LM23" s="268"/>
      <c r="LN23" s="268"/>
      <c r="LO23" s="268"/>
      <c r="LP23" s="268"/>
      <c r="LQ23" s="268"/>
      <c r="LR23" s="268"/>
      <c r="LS23" s="268"/>
      <c r="LT23" s="268"/>
      <c r="LU23" s="268"/>
      <c r="LV23" s="268"/>
      <c r="LW23" s="268"/>
      <c r="LX23" s="268"/>
      <c r="LY23" s="268"/>
      <c r="LZ23" s="268"/>
      <c r="MA23" s="268"/>
      <c r="MB23" s="268"/>
      <c r="MC23" s="268"/>
      <c r="MD23" s="268"/>
      <c r="ME23" s="268"/>
      <c r="MF23" s="268"/>
      <c r="MG23" s="268"/>
      <c r="MH23" s="268"/>
      <c r="MI23" s="268"/>
      <c r="MJ23" s="268"/>
      <c r="MK23" s="268"/>
      <c r="ML23" s="268"/>
      <c r="MM23" s="268"/>
      <c r="MN23" s="268"/>
      <c r="MO23" s="268"/>
      <c r="MP23" s="268"/>
      <c r="MQ23" s="268"/>
      <c r="MR23" s="268"/>
      <c r="MS23" s="268"/>
      <c r="MT23" s="268"/>
      <c r="MU23" s="268"/>
      <c r="MV23" s="268"/>
      <c r="MW23" s="268"/>
      <c r="MX23" s="268"/>
      <c r="MY23" s="268"/>
      <c r="MZ23" s="268"/>
      <c r="NA23" s="268"/>
      <c r="NB23" s="268"/>
      <c r="NC23" s="268"/>
      <c r="ND23" s="268"/>
      <c r="NE23" s="268"/>
      <c r="NF23" s="268"/>
      <c r="NG23" s="268"/>
      <c r="NH23" s="268"/>
      <c r="NI23" s="268"/>
      <c r="NJ23" s="268"/>
      <c r="NK23" s="268"/>
      <c r="NL23" s="268"/>
      <c r="NM23" s="268"/>
      <c r="NN23" s="268"/>
      <c r="NO23" s="268"/>
      <c r="NP23" s="268"/>
      <c r="NQ23" s="268"/>
      <c r="NR23" s="268"/>
      <c r="NS23" s="268"/>
      <c r="NT23" s="268"/>
      <c r="NU23" s="268"/>
      <c r="NV23" s="268"/>
      <c r="NW23" s="268"/>
      <c r="NX23" s="268"/>
      <c r="NY23" s="268"/>
      <c r="NZ23" s="268"/>
      <c r="OA23" s="268"/>
      <c r="OB23" s="268"/>
      <c r="OC23" s="268"/>
    </row>
    <row r="24" spans="1:393" s="299" customFormat="1" ht="15" customHeight="1" thickTop="1" thickBot="1" x14ac:dyDescent="0.25">
      <c r="A24" s="670" t="s">
        <v>0</v>
      </c>
      <c r="B24" s="613">
        <f>SUM(B9:B23)</f>
        <v>677192</v>
      </c>
      <c r="C24" s="613">
        <f t="shared" ref="C24:I24" si="2">SUM(C9:C23)</f>
        <v>69907813</v>
      </c>
      <c r="D24" s="613">
        <f t="shared" si="2"/>
        <v>170905</v>
      </c>
      <c r="E24" s="613">
        <f t="shared" si="2"/>
        <v>20287337</v>
      </c>
      <c r="F24" s="613">
        <f t="shared" si="2"/>
        <v>24708</v>
      </c>
      <c r="G24" s="613">
        <f t="shared" si="2"/>
        <v>5367568</v>
      </c>
      <c r="H24" s="613">
        <f t="shared" si="2"/>
        <v>872805</v>
      </c>
      <c r="I24" s="613">
        <f t="shared" si="2"/>
        <v>95562718</v>
      </c>
      <c r="J24" s="671" t="s">
        <v>1</v>
      </c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4"/>
      <c r="AG24" s="364"/>
      <c r="AH24" s="364"/>
      <c r="AI24" s="364"/>
      <c r="AJ24" s="364"/>
      <c r="AK24" s="364"/>
      <c r="AL24" s="364"/>
      <c r="AM24" s="364"/>
      <c r="AN24" s="364"/>
      <c r="AO24" s="364"/>
      <c r="AP24" s="364"/>
      <c r="AQ24" s="364"/>
      <c r="AR24" s="364"/>
      <c r="AS24" s="364"/>
      <c r="AT24" s="364"/>
      <c r="AU24" s="364"/>
      <c r="AV24" s="364"/>
      <c r="AW24" s="364"/>
      <c r="AX24" s="364"/>
      <c r="AY24" s="364"/>
      <c r="AZ24" s="364"/>
      <c r="BA24" s="364"/>
      <c r="BB24" s="364"/>
      <c r="BC24" s="364"/>
      <c r="BD24" s="364"/>
      <c r="BE24" s="364"/>
      <c r="BF24" s="364"/>
      <c r="BG24" s="364"/>
      <c r="BH24" s="364"/>
      <c r="BI24" s="364"/>
      <c r="BJ24" s="364"/>
      <c r="BK24" s="364"/>
      <c r="BL24" s="364"/>
      <c r="BM24" s="364"/>
      <c r="BN24" s="364"/>
      <c r="BO24" s="364"/>
      <c r="BP24" s="364"/>
      <c r="BQ24" s="364"/>
      <c r="BR24" s="364"/>
      <c r="BS24" s="364"/>
      <c r="BT24" s="364"/>
      <c r="BU24" s="364"/>
      <c r="BV24" s="364"/>
      <c r="BW24" s="364"/>
      <c r="BX24" s="364"/>
      <c r="BY24" s="364"/>
      <c r="BZ24" s="364"/>
      <c r="CA24" s="364"/>
      <c r="CB24" s="364"/>
      <c r="CC24" s="364"/>
      <c r="CD24" s="364"/>
      <c r="CE24" s="364"/>
      <c r="CF24" s="364"/>
      <c r="CG24" s="364"/>
      <c r="CH24" s="364"/>
      <c r="CI24" s="364"/>
      <c r="CJ24" s="364"/>
      <c r="CK24" s="364"/>
      <c r="CL24" s="364"/>
      <c r="CM24" s="364"/>
      <c r="CN24" s="364"/>
      <c r="CO24" s="364"/>
      <c r="CP24" s="364"/>
      <c r="CQ24" s="364"/>
      <c r="CR24" s="364"/>
      <c r="CS24" s="364"/>
      <c r="CT24" s="364"/>
      <c r="CU24" s="364"/>
      <c r="CV24" s="364"/>
      <c r="CW24" s="364"/>
      <c r="CX24" s="364"/>
      <c r="CY24" s="364"/>
      <c r="CZ24" s="364"/>
      <c r="DA24" s="364"/>
      <c r="DB24" s="364"/>
      <c r="DC24" s="364"/>
      <c r="DD24" s="364"/>
      <c r="DE24" s="364"/>
      <c r="DF24" s="364"/>
      <c r="DG24" s="364"/>
      <c r="DH24" s="364"/>
      <c r="DI24" s="364"/>
      <c r="DJ24" s="364"/>
      <c r="DK24" s="364"/>
      <c r="DL24" s="364"/>
      <c r="DM24" s="364"/>
      <c r="DN24" s="364"/>
      <c r="DO24" s="364"/>
      <c r="DP24" s="364"/>
      <c r="DQ24" s="364"/>
      <c r="DR24" s="364"/>
      <c r="DS24" s="364"/>
      <c r="DT24" s="364"/>
      <c r="DU24" s="364"/>
      <c r="DV24" s="364"/>
      <c r="DW24" s="364"/>
      <c r="DX24" s="364"/>
      <c r="DY24" s="364"/>
      <c r="DZ24" s="364"/>
      <c r="EA24" s="364"/>
      <c r="EB24" s="364"/>
      <c r="EC24" s="364"/>
      <c r="ED24" s="364"/>
      <c r="EE24" s="364"/>
      <c r="EF24" s="364"/>
      <c r="EG24" s="364"/>
      <c r="EH24" s="364"/>
      <c r="EI24" s="364"/>
      <c r="EJ24" s="364"/>
      <c r="EK24" s="364"/>
      <c r="EL24" s="364"/>
      <c r="EM24" s="364"/>
      <c r="EN24" s="364"/>
      <c r="EO24" s="364"/>
      <c r="EP24" s="364"/>
      <c r="EQ24" s="364"/>
      <c r="ER24" s="364"/>
      <c r="ES24" s="364"/>
      <c r="ET24" s="364"/>
      <c r="EU24" s="364"/>
      <c r="EV24" s="364"/>
      <c r="EW24" s="364"/>
      <c r="EX24" s="364"/>
      <c r="EY24" s="364"/>
      <c r="EZ24" s="364"/>
      <c r="FA24" s="364"/>
      <c r="FB24" s="364"/>
      <c r="FC24" s="364"/>
      <c r="FD24" s="364"/>
      <c r="FE24" s="364"/>
      <c r="FF24" s="364"/>
      <c r="FG24" s="364"/>
      <c r="FH24" s="364"/>
      <c r="FI24" s="364"/>
      <c r="FJ24" s="364"/>
      <c r="FK24" s="364"/>
      <c r="FL24" s="364"/>
      <c r="FM24" s="364"/>
      <c r="FN24" s="364"/>
      <c r="FO24" s="364"/>
      <c r="FP24" s="364"/>
      <c r="FQ24" s="364"/>
      <c r="FR24" s="364"/>
      <c r="FS24" s="364"/>
      <c r="FT24" s="364"/>
      <c r="FU24" s="364"/>
      <c r="FV24" s="364"/>
      <c r="FW24" s="364"/>
      <c r="FX24" s="364"/>
      <c r="FY24" s="364"/>
      <c r="FZ24" s="364"/>
      <c r="GA24" s="364"/>
      <c r="GB24" s="364"/>
      <c r="GC24" s="364"/>
      <c r="GD24" s="364"/>
      <c r="GE24" s="364"/>
      <c r="GF24" s="364"/>
      <c r="GG24" s="364"/>
      <c r="GH24" s="364"/>
      <c r="GI24" s="364"/>
      <c r="GJ24" s="364"/>
      <c r="GK24" s="364"/>
      <c r="GL24" s="364"/>
      <c r="GM24" s="364"/>
      <c r="GN24" s="364"/>
      <c r="GO24" s="364"/>
      <c r="GP24" s="364"/>
      <c r="GQ24" s="364"/>
      <c r="GR24" s="364"/>
      <c r="GS24" s="364"/>
      <c r="GT24" s="364"/>
      <c r="GU24" s="364"/>
      <c r="GV24" s="364"/>
      <c r="GW24" s="364"/>
      <c r="GX24" s="364"/>
      <c r="GY24" s="364"/>
      <c r="GZ24" s="364"/>
      <c r="HA24" s="364"/>
      <c r="HB24" s="364"/>
      <c r="HC24" s="364"/>
      <c r="HD24" s="364"/>
      <c r="HE24" s="364"/>
      <c r="HF24" s="364"/>
      <c r="HG24" s="364"/>
      <c r="HH24" s="364"/>
      <c r="HI24" s="364"/>
      <c r="HJ24" s="364"/>
      <c r="HK24" s="364"/>
      <c r="HL24" s="364"/>
      <c r="HM24" s="364"/>
      <c r="HN24" s="364"/>
      <c r="HO24" s="364"/>
      <c r="HP24" s="364"/>
      <c r="HQ24" s="364"/>
      <c r="HR24" s="364"/>
      <c r="HS24" s="364"/>
      <c r="HT24" s="364"/>
      <c r="HU24" s="364"/>
      <c r="HV24" s="364"/>
      <c r="HW24" s="364"/>
      <c r="HX24" s="364"/>
      <c r="HY24" s="364"/>
      <c r="HZ24" s="364"/>
      <c r="IA24" s="364"/>
      <c r="IB24" s="364"/>
      <c r="IC24" s="364"/>
      <c r="ID24" s="364"/>
      <c r="IE24" s="364"/>
      <c r="IF24" s="364"/>
      <c r="IG24" s="364"/>
      <c r="IH24" s="364"/>
      <c r="II24" s="364"/>
      <c r="IJ24" s="364"/>
      <c r="IK24" s="364"/>
      <c r="IL24" s="364"/>
      <c r="IM24" s="364"/>
      <c r="IN24" s="364"/>
      <c r="IO24" s="364"/>
      <c r="IP24" s="364"/>
      <c r="IQ24" s="364"/>
      <c r="IR24" s="364"/>
      <c r="IS24" s="364"/>
      <c r="IT24" s="364"/>
      <c r="IU24" s="364"/>
      <c r="IV24" s="364"/>
      <c r="IW24" s="364"/>
      <c r="IX24" s="364"/>
      <c r="IY24" s="364"/>
      <c r="IZ24" s="364"/>
      <c r="JA24" s="364"/>
      <c r="JB24" s="364"/>
      <c r="JC24" s="364"/>
      <c r="JD24" s="364"/>
      <c r="JE24" s="364"/>
      <c r="JF24" s="364"/>
      <c r="JG24" s="364"/>
      <c r="JH24" s="364"/>
      <c r="JI24" s="364"/>
      <c r="JJ24" s="364"/>
      <c r="JK24" s="364"/>
      <c r="JL24" s="364"/>
      <c r="JM24" s="364"/>
      <c r="JN24" s="364"/>
      <c r="JO24" s="364"/>
      <c r="JP24" s="364"/>
      <c r="JQ24" s="364"/>
      <c r="JR24" s="364"/>
      <c r="JS24" s="364"/>
      <c r="JT24" s="364"/>
      <c r="JU24" s="364"/>
      <c r="JV24" s="364"/>
      <c r="JW24" s="364"/>
      <c r="JX24" s="364"/>
      <c r="JY24" s="364"/>
      <c r="JZ24" s="364"/>
      <c r="KA24" s="364"/>
      <c r="KB24" s="364"/>
      <c r="KC24" s="364"/>
      <c r="KD24" s="364"/>
      <c r="KE24" s="364"/>
      <c r="KF24" s="364"/>
      <c r="KG24" s="364"/>
      <c r="KH24" s="364"/>
      <c r="KI24" s="364"/>
      <c r="KJ24" s="364"/>
      <c r="KK24" s="364"/>
      <c r="KL24" s="364"/>
      <c r="KM24" s="364"/>
      <c r="KN24" s="364"/>
      <c r="KO24" s="364"/>
      <c r="KP24" s="364"/>
      <c r="KQ24" s="364"/>
      <c r="KR24" s="364"/>
      <c r="KS24" s="364"/>
      <c r="KT24" s="364"/>
      <c r="KU24" s="364"/>
      <c r="KV24" s="364"/>
      <c r="KW24" s="364"/>
      <c r="KX24" s="364"/>
      <c r="KY24" s="364"/>
      <c r="KZ24" s="364"/>
      <c r="LA24" s="364"/>
      <c r="LB24" s="364"/>
      <c r="LC24" s="364"/>
      <c r="LD24" s="364"/>
      <c r="LE24" s="364"/>
      <c r="LF24" s="364"/>
      <c r="LG24" s="364"/>
      <c r="LH24" s="364"/>
      <c r="LI24" s="364"/>
      <c r="LJ24" s="364"/>
      <c r="LK24" s="364"/>
      <c r="LL24" s="364"/>
      <c r="LM24" s="364"/>
      <c r="LN24" s="364"/>
      <c r="LO24" s="364"/>
      <c r="LP24" s="364"/>
      <c r="LQ24" s="364"/>
      <c r="LR24" s="364"/>
      <c r="LS24" s="364"/>
      <c r="LT24" s="364"/>
      <c r="LU24" s="364"/>
      <c r="LV24" s="364"/>
      <c r="LW24" s="364"/>
      <c r="LX24" s="364"/>
      <c r="LY24" s="364"/>
      <c r="LZ24" s="364"/>
      <c r="MA24" s="364"/>
      <c r="MB24" s="364"/>
      <c r="MC24" s="364"/>
      <c r="MD24" s="364"/>
      <c r="ME24" s="364"/>
      <c r="MF24" s="364"/>
      <c r="MG24" s="364"/>
      <c r="MH24" s="364"/>
      <c r="MI24" s="364"/>
      <c r="MJ24" s="364"/>
      <c r="MK24" s="364"/>
      <c r="ML24" s="364"/>
      <c r="MM24" s="364"/>
      <c r="MN24" s="364"/>
      <c r="MO24" s="364"/>
      <c r="MP24" s="364"/>
      <c r="MQ24" s="364"/>
      <c r="MR24" s="364"/>
      <c r="MS24" s="364"/>
      <c r="MT24" s="364"/>
      <c r="MU24" s="364"/>
      <c r="MV24" s="364"/>
      <c r="MW24" s="364"/>
      <c r="MX24" s="364"/>
      <c r="MY24" s="364"/>
      <c r="MZ24" s="364"/>
      <c r="NA24" s="364"/>
      <c r="NB24" s="364"/>
      <c r="NC24" s="364"/>
      <c r="ND24" s="364"/>
      <c r="NE24" s="364"/>
      <c r="NF24" s="364"/>
      <c r="NG24" s="364"/>
      <c r="NH24" s="364"/>
      <c r="NI24" s="364"/>
      <c r="NJ24" s="364"/>
      <c r="NK24" s="364"/>
      <c r="NL24" s="364"/>
      <c r="NM24" s="364"/>
      <c r="NN24" s="364"/>
      <c r="NO24" s="364"/>
      <c r="NP24" s="364"/>
      <c r="NQ24" s="364"/>
      <c r="NR24" s="364"/>
      <c r="NS24" s="364"/>
      <c r="NT24" s="364"/>
      <c r="NU24" s="364"/>
      <c r="NV24" s="364"/>
      <c r="NW24" s="364"/>
      <c r="NX24" s="364"/>
      <c r="NY24" s="364"/>
      <c r="NZ24" s="364"/>
      <c r="OA24" s="364"/>
      <c r="OB24" s="364"/>
      <c r="OC24" s="364"/>
    </row>
    <row r="25" spans="1:393" ht="15.75" thickTop="1" x14ac:dyDescent="0.2">
      <c r="A25" s="957"/>
      <c r="B25" s="957"/>
      <c r="C25" s="957"/>
      <c r="D25" s="957"/>
      <c r="E25" s="957"/>
      <c r="F25" s="957"/>
      <c r="G25" s="957"/>
      <c r="H25" s="957"/>
      <c r="I25" s="6"/>
      <c r="J25" s="173"/>
      <c r="L25" s="5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  <c r="IW25" s="268"/>
      <c r="IX25" s="268"/>
      <c r="IY25" s="268"/>
      <c r="IZ25" s="268"/>
      <c r="JA25" s="268"/>
      <c r="JB25" s="268"/>
      <c r="JC25" s="268"/>
      <c r="JD25" s="268"/>
      <c r="JE25" s="268"/>
      <c r="JF25" s="268"/>
      <c r="JG25" s="268"/>
      <c r="JH25" s="268"/>
      <c r="JI25" s="268"/>
      <c r="JJ25" s="268"/>
      <c r="JK25" s="268"/>
      <c r="JL25" s="268"/>
      <c r="JM25" s="268"/>
      <c r="JN25" s="268"/>
      <c r="JO25" s="268"/>
      <c r="JP25" s="268"/>
      <c r="JQ25" s="268"/>
      <c r="JR25" s="268"/>
      <c r="JS25" s="268"/>
      <c r="JT25" s="268"/>
      <c r="JU25" s="268"/>
      <c r="JV25" s="268"/>
      <c r="JW25" s="268"/>
      <c r="JX25" s="268"/>
      <c r="JY25" s="268"/>
      <c r="JZ25" s="268"/>
      <c r="KA25" s="268"/>
      <c r="KB25" s="268"/>
      <c r="KC25" s="268"/>
      <c r="KD25" s="268"/>
      <c r="KE25" s="268"/>
      <c r="KF25" s="268"/>
      <c r="KG25" s="268"/>
      <c r="KH25" s="268"/>
      <c r="KI25" s="268"/>
      <c r="KJ25" s="268"/>
      <c r="KK25" s="268"/>
      <c r="KL25" s="268"/>
      <c r="KM25" s="268"/>
      <c r="KN25" s="268"/>
      <c r="KO25" s="268"/>
      <c r="KP25" s="268"/>
      <c r="KQ25" s="268"/>
      <c r="KR25" s="268"/>
      <c r="KS25" s="268"/>
      <c r="KT25" s="268"/>
      <c r="KU25" s="268"/>
      <c r="KV25" s="268"/>
      <c r="KW25" s="268"/>
      <c r="KX25" s="268"/>
      <c r="KY25" s="268"/>
      <c r="KZ25" s="268"/>
      <c r="LA25" s="268"/>
      <c r="LB25" s="268"/>
      <c r="LC25" s="268"/>
      <c r="LD25" s="268"/>
      <c r="LE25" s="268"/>
      <c r="LF25" s="268"/>
      <c r="LG25" s="268"/>
      <c r="LH25" s="268"/>
      <c r="LI25" s="268"/>
      <c r="LJ25" s="268"/>
      <c r="LK25" s="268"/>
      <c r="LL25" s="268"/>
      <c r="LM25" s="268"/>
      <c r="LN25" s="268"/>
      <c r="LO25" s="268"/>
      <c r="LP25" s="268"/>
      <c r="LQ25" s="268"/>
      <c r="LR25" s="268"/>
      <c r="LS25" s="268"/>
      <c r="LT25" s="268"/>
      <c r="LU25" s="268"/>
      <c r="LV25" s="268"/>
      <c r="LW25" s="268"/>
      <c r="LX25" s="268"/>
      <c r="LY25" s="268"/>
      <c r="LZ25" s="268"/>
      <c r="MA25" s="268"/>
      <c r="MB25" s="268"/>
      <c r="MC25" s="268"/>
      <c r="MD25" s="268"/>
      <c r="ME25" s="268"/>
      <c r="MF25" s="268"/>
      <c r="MG25" s="268"/>
      <c r="MH25" s="268"/>
      <c r="MI25" s="268"/>
      <c r="MJ25" s="268"/>
      <c r="MK25" s="268"/>
      <c r="ML25" s="268"/>
      <c r="MM25" s="268"/>
      <c r="MN25" s="268"/>
      <c r="MO25" s="268"/>
      <c r="MP25" s="268"/>
      <c r="MQ25" s="268"/>
      <c r="MR25" s="268"/>
      <c r="MS25" s="268"/>
      <c r="MT25" s="268"/>
      <c r="MU25" s="268"/>
      <c r="MV25" s="268"/>
      <c r="MW25" s="268"/>
      <c r="MX25" s="268"/>
      <c r="MY25" s="268"/>
      <c r="MZ25" s="268"/>
      <c r="NA25" s="268"/>
      <c r="NB25" s="268"/>
      <c r="NC25" s="268"/>
      <c r="ND25" s="268"/>
      <c r="NE25" s="268"/>
      <c r="NF25" s="268"/>
      <c r="NG25" s="268"/>
      <c r="NH25" s="268"/>
      <c r="NI25" s="268"/>
      <c r="NJ25" s="268"/>
      <c r="NK25" s="268"/>
      <c r="NL25" s="268"/>
      <c r="NM25" s="268"/>
      <c r="NN25" s="268"/>
      <c r="NO25" s="268"/>
      <c r="NP25" s="268"/>
      <c r="NQ25" s="268"/>
      <c r="NR25" s="268"/>
      <c r="NS25" s="268"/>
      <c r="NT25" s="268"/>
      <c r="NU25" s="268"/>
      <c r="NV25" s="268"/>
      <c r="NW25" s="268"/>
      <c r="NX25" s="268"/>
      <c r="NY25" s="268"/>
      <c r="NZ25" s="268"/>
      <c r="OA25" s="268"/>
      <c r="OB25" s="268"/>
      <c r="OC25" s="268"/>
    </row>
    <row r="26" spans="1:393" ht="12.75" customHeight="1" x14ac:dyDescent="0.2">
      <c r="J26" s="51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  <c r="IW26" s="268"/>
      <c r="IX26" s="268"/>
      <c r="IY26" s="268"/>
      <c r="IZ26" s="268"/>
      <c r="JA26" s="268"/>
      <c r="JB26" s="268"/>
      <c r="JC26" s="268"/>
      <c r="JD26" s="268"/>
      <c r="JE26" s="268"/>
      <c r="JF26" s="268"/>
      <c r="JG26" s="268"/>
      <c r="JH26" s="268"/>
      <c r="JI26" s="268"/>
      <c r="JJ26" s="268"/>
      <c r="JK26" s="268"/>
      <c r="JL26" s="268"/>
      <c r="JM26" s="268"/>
      <c r="JN26" s="268"/>
      <c r="JO26" s="268"/>
      <c r="JP26" s="268"/>
      <c r="JQ26" s="268"/>
      <c r="JR26" s="268"/>
      <c r="JS26" s="268"/>
      <c r="JT26" s="268"/>
      <c r="JU26" s="268"/>
      <c r="JV26" s="268"/>
      <c r="JW26" s="268"/>
      <c r="JX26" s="268"/>
      <c r="JY26" s="268"/>
      <c r="JZ26" s="268"/>
      <c r="KA26" s="268"/>
      <c r="KB26" s="268"/>
      <c r="KC26" s="268"/>
      <c r="KD26" s="268"/>
      <c r="KE26" s="268"/>
      <c r="KF26" s="268"/>
      <c r="KG26" s="268"/>
      <c r="KH26" s="268"/>
      <c r="KI26" s="268"/>
      <c r="KJ26" s="268"/>
      <c r="KK26" s="268"/>
      <c r="KL26" s="268"/>
      <c r="KM26" s="268"/>
      <c r="KN26" s="268"/>
      <c r="KO26" s="268"/>
      <c r="KP26" s="268"/>
      <c r="KQ26" s="268"/>
      <c r="KR26" s="268"/>
      <c r="KS26" s="268"/>
      <c r="KT26" s="268"/>
      <c r="KU26" s="268"/>
      <c r="KV26" s="268"/>
      <c r="KW26" s="268"/>
      <c r="KX26" s="268"/>
      <c r="KY26" s="268"/>
      <c r="KZ26" s="268"/>
      <c r="LA26" s="268"/>
      <c r="LB26" s="268"/>
      <c r="LC26" s="268"/>
      <c r="LD26" s="268"/>
      <c r="LE26" s="268"/>
      <c r="LF26" s="268"/>
      <c r="LG26" s="268"/>
      <c r="LH26" s="268"/>
      <c r="LI26" s="268"/>
      <c r="LJ26" s="268"/>
      <c r="LK26" s="268"/>
      <c r="LL26" s="268"/>
      <c r="LM26" s="268"/>
      <c r="LN26" s="268"/>
      <c r="LO26" s="268"/>
      <c r="LP26" s="268"/>
      <c r="LQ26" s="268"/>
      <c r="LR26" s="268"/>
      <c r="LS26" s="268"/>
      <c r="LT26" s="268"/>
      <c r="LU26" s="268"/>
      <c r="LV26" s="268"/>
      <c r="LW26" s="268"/>
      <c r="LX26" s="268"/>
      <c r="LY26" s="268"/>
      <c r="LZ26" s="268"/>
      <c r="MA26" s="268"/>
      <c r="MB26" s="268"/>
      <c r="MC26" s="268"/>
      <c r="MD26" s="268"/>
      <c r="ME26" s="268"/>
      <c r="MF26" s="268"/>
      <c r="MG26" s="268"/>
      <c r="MH26" s="268"/>
      <c r="MI26" s="268"/>
      <c r="MJ26" s="268"/>
      <c r="MK26" s="268"/>
      <c r="ML26" s="268"/>
      <c r="MM26" s="268"/>
      <c r="MN26" s="268"/>
      <c r="MO26" s="268"/>
      <c r="MP26" s="268"/>
      <c r="MQ26" s="268"/>
      <c r="MR26" s="268"/>
      <c r="MS26" s="268"/>
      <c r="MT26" s="268"/>
      <c r="MU26" s="268"/>
      <c r="MV26" s="268"/>
      <c r="MW26" s="268"/>
      <c r="MX26" s="268"/>
      <c r="MY26" s="268"/>
      <c r="MZ26" s="268"/>
      <c r="NA26" s="268"/>
      <c r="NB26" s="268"/>
      <c r="NC26" s="268"/>
      <c r="ND26" s="268"/>
      <c r="NE26" s="268"/>
      <c r="NF26" s="268"/>
      <c r="NG26" s="268"/>
      <c r="NH26" s="268"/>
      <c r="NI26" s="268"/>
      <c r="NJ26" s="268"/>
      <c r="NK26" s="268"/>
      <c r="NL26" s="268"/>
      <c r="NM26" s="268"/>
      <c r="NN26" s="268"/>
      <c r="NO26" s="268"/>
      <c r="NP26" s="268"/>
      <c r="NQ26" s="268"/>
      <c r="NR26" s="268"/>
      <c r="NS26" s="268"/>
      <c r="NT26" s="268"/>
      <c r="NU26" s="268"/>
      <c r="NV26" s="268"/>
      <c r="NW26" s="268"/>
      <c r="NX26" s="268"/>
      <c r="NY26" s="268"/>
      <c r="NZ26" s="268"/>
      <c r="OA26" s="268"/>
      <c r="OB26" s="268"/>
      <c r="OC26" s="268"/>
    </row>
    <row r="27" spans="1:393" x14ac:dyDescent="0.2"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  <c r="IW27" s="268"/>
      <c r="IX27" s="268"/>
      <c r="IY27" s="268"/>
      <c r="IZ27" s="268"/>
      <c r="JA27" s="268"/>
      <c r="JB27" s="268"/>
      <c r="JC27" s="268"/>
      <c r="JD27" s="268"/>
      <c r="JE27" s="268"/>
      <c r="JF27" s="268"/>
      <c r="JG27" s="268"/>
      <c r="JH27" s="268"/>
      <c r="JI27" s="268"/>
      <c r="JJ27" s="268"/>
      <c r="JK27" s="268"/>
      <c r="JL27" s="268"/>
      <c r="JM27" s="268"/>
      <c r="JN27" s="268"/>
      <c r="JO27" s="268"/>
      <c r="JP27" s="268"/>
      <c r="JQ27" s="268"/>
      <c r="JR27" s="268"/>
      <c r="JS27" s="268"/>
      <c r="JT27" s="268"/>
      <c r="JU27" s="268"/>
      <c r="JV27" s="268"/>
      <c r="JW27" s="268"/>
      <c r="JX27" s="268"/>
      <c r="JY27" s="268"/>
      <c r="JZ27" s="268"/>
      <c r="KA27" s="268"/>
      <c r="KB27" s="268"/>
      <c r="KC27" s="268"/>
      <c r="KD27" s="268"/>
      <c r="KE27" s="268"/>
      <c r="KF27" s="268"/>
      <c r="KG27" s="268"/>
      <c r="KH27" s="268"/>
      <c r="KI27" s="268"/>
      <c r="KJ27" s="268"/>
      <c r="KK27" s="268"/>
      <c r="KL27" s="268"/>
      <c r="KM27" s="268"/>
      <c r="KN27" s="268"/>
      <c r="KO27" s="268"/>
      <c r="KP27" s="268"/>
      <c r="KQ27" s="268"/>
      <c r="KR27" s="268"/>
      <c r="KS27" s="268"/>
      <c r="KT27" s="268"/>
      <c r="KU27" s="268"/>
      <c r="KV27" s="268"/>
      <c r="KW27" s="268"/>
      <c r="KX27" s="268"/>
      <c r="KY27" s="268"/>
      <c r="KZ27" s="268"/>
      <c r="LA27" s="268"/>
      <c r="LB27" s="268"/>
      <c r="LC27" s="268"/>
      <c r="LD27" s="268"/>
      <c r="LE27" s="268"/>
      <c r="LF27" s="268"/>
      <c r="LG27" s="268"/>
      <c r="LH27" s="268"/>
      <c r="LI27" s="268"/>
      <c r="LJ27" s="268"/>
      <c r="LK27" s="268"/>
      <c r="LL27" s="268"/>
      <c r="LM27" s="268"/>
      <c r="LN27" s="268"/>
      <c r="LO27" s="268"/>
      <c r="LP27" s="268"/>
      <c r="LQ27" s="268"/>
      <c r="LR27" s="268"/>
      <c r="LS27" s="268"/>
      <c r="LT27" s="268"/>
      <c r="LU27" s="268"/>
      <c r="LV27" s="268"/>
      <c r="LW27" s="268"/>
      <c r="LX27" s="268"/>
      <c r="LY27" s="268"/>
      <c r="LZ27" s="268"/>
      <c r="MA27" s="268"/>
      <c r="MB27" s="268"/>
      <c r="MC27" s="268"/>
      <c r="MD27" s="268"/>
      <c r="ME27" s="268"/>
      <c r="MF27" s="268"/>
      <c r="MG27" s="268"/>
      <c r="MH27" s="268"/>
      <c r="MI27" s="268"/>
      <c r="MJ27" s="268"/>
      <c r="MK27" s="268"/>
      <c r="ML27" s="268"/>
      <c r="MM27" s="268"/>
      <c r="MN27" s="268"/>
      <c r="MO27" s="268"/>
      <c r="MP27" s="268"/>
      <c r="MQ27" s="268"/>
      <c r="MR27" s="268"/>
      <c r="MS27" s="268"/>
      <c r="MT27" s="268"/>
      <c r="MU27" s="268"/>
      <c r="MV27" s="268"/>
      <c r="MW27" s="268"/>
      <c r="MX27" s="268"/>
      <c r="MY27" s="268"/>
      <c r="MZ27" s="268"/>
      <c r="NA27" s="268"/>
      <c r="NB27" s="268"/>
      <c r="NC27" s="268"/>
      <c r="ND27" s="268"/>
      <c r="NE27" s="268"/>
      <c r="NF27" s="268"/>
      <c r="NG27" s="268"/>
      <c r="NH27" s="268"/>
      <c r="NI27" s="268"/>
      <c r="NJ27" s="268"/>
      <c r="NK27" s="268"/>
      <c r="NL27" s="268"/>
      <c r="NM27" s="268"/>
      <c r="NN27" s="268"/>
      <c r="NO27" s="268"/>
      <c r="NP27" s="268"/>
      <c r="NQ27" s="268"/>
      <c r="NR27" s="268"/>
      <c r="NS27" s="268"/>
      <c r="NT27" s="268"/>
      <c r="NU27" s="268"/>
      <c r="NV27" s="268"/>
      <c r="NW27" s="268"/>
      <c r="NX27" s="268"/>
      <c r="NY27" s="268"/>
      <c r="NZ27" s="268"/>
      <c r="OA27" s="268"/>
      <c r="OB27" s="268"/>
      <c r="OC27" s="268"/>
    </row>
    <row r="28" spans="1:393" x14ac:dyDescent="0.2"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  <c r="IW28" s="268"/>
      <c r="IX28" s="268"/>
      <c r="IY28" s="268"/>
      <c r="IZ28" s="268"/>
      <c r="JA28" s="268"/>
      <c r="JB28" s="268"/>
      <c r="JC28" s="268"/>
      <c r="JD28" s="268"/>
      <c r="JE28" s="268"/>
      <c r="JF28" s="268"/>
      <c r="JG28" s="268"/>
      <c r="JH28" s="268"/>
      <c r="JI28" s="268"/>
      <c r="JJ28" s="268"/>
      <c r="JK28" s="268"/>
      <c r="JL28" s="268"/>
      <c r="JM28" s="268"/>
      <c r="JN28" s="268"/>
      <c r="JO28" s="268"/>
      <c r="JP28" s="268"/>
      <c r="JQ28" s="268"/>
      <c r="JR28" s="268"/>
      <c r="JS28" s="268"/>
      <c r="JT28" s="268"/>
      <c r="JU28" s="268"/>
      <c r="JV28" s="268"/>
      <c r="JW28" s="268"/>
      <c r="JX28" s="268"/>
      <c r="JY28" s="268"/>
      <c r="JZ28" s="268"/>
      <c r="KA28" s="268"/>
      <c r="KB28" s="268"/>
      <c r="KC28" s="268"/>
      <c r="KD28" s="268"/>
      <c r="KE28" s="268"/>
      <c r="KF28" s="268"/>
      <c r="KG28" s="268"/>
      <c r="KH28" s="268"/>
      <c r="KI28" s="268"/>
      <c r="KJ28" s="268"/>
      <c r="KK28" s="268"/>
      <c r="KL28" s="268"/>
      <c r="KM28" s="268"/>
      <c r="KN28" s="268"/>
      <c r="KO28" s="268"/>
      <c r="KP28" s="268"/>
      <c r="KQ28" s="268"/>
      <c r="KR28" s="268"/>
      <c r="KS28" s="268"/>
      <c r="KT28" s="268"/>
      <c r="KU28" s="268"/>
      <c r="KV28" s="268"/>
      <c r="KW28" s="268"/>
      <c r="KX28" s="268"/>
      <c r="KY28" s="268"/>
      <c r="KZ28" s="268"/>
      <c r="LA28" s="268"/>
      <c r="LB28" s="268"/>
      <c r="LC28" s="268"/>
      <c r="LD28" s="268"/>
      <c r="LE28" s="268"/>
      <c r="LF28" s="268"/>
      <c r="LG28" s="268"/>
      <c r="LH28" s="268"/>
      <c r="LI28" s="268"/>
      <c r="LJ28" s="268"/>
      <c r="LK28" s="268"/>
      <c r="LL28" s="268"/>
      <c r="LM28" s="268"/>
      <c r="LN28" s="268"/>
      <c r="LO28" s="268"/>
      <c r="LP28" s="268"/>
      <c r="LQ28" s="268"/>
      <c r="LR28" s="268"/>
      <c r="LS28" s="268"/>
      <c r="LT28" s="268"/>
      <c r="LU28" s="268"/>
      <c r="LV28" s="268"/>
      <c r="LW28" s="268"/>
      <c r="LX28" s="268"/>
      <c r="LY28" s="268"/>
      <c r="LZ28" s="268"/>
      <c r="MA28" s="268"/>
      <c r="MB28" s="268"/>
      <c r="MC28" s="268"/>
      <c r="MD28" s="268"/>
      <c r="ME28" s="268"/>
      <c r="MF28" s="268"/>
      <c r="MG28" s="268"/>
      <c r="MH28" s="268"/>
      <c r="MI28" s="268"/>
      <c r="MJ28" s="268"/>
      <c r="MK28" s="268"/>
      <c r="ML28" s="268"/>
      <c r="MM28" s="268"/>
      <c r="MN28" s="268"/>
      <c r="MO28" s="268"/>
      <c r="MP28" s="268"/>
      <c r="MQ28" s="268"/>
      <c r="MR28" s="268"/>
      <c r="MS28" s="268"/>
      <c r="MT28" s="268"/>
      <c r="MU28" s="268"/>
      <c r="MV28" s="268"/>
      <c r="MW28" s="268"/>
      <c r="MX28" s="268"/>
      <c r="MY28" s="268"/>
      <c r="MZ28" s="268"/>
      <c r="NA28" s="268"/>
      <c r="NB28" s="268"/>
      <c r="NC28" s="268"/>
      <c r="ND28" s="268"/>
      <c r="NE28" s="268"/>
      <c r="NF28" s="268"/>
      <c r="NG28" s="268"/>
      <c r="NH28" s="268"/>
      <c r="NI28" s="268"/>
      <c r="NJ28" s="268"/>
      <c r="NK28" s="268"/>
      <c r="NL28" s="268"/>
      <c r="NM28" s="268"/>
      <c r="NN28" s="268"/>
      <c r="NO28" s="268"/>
      <c r="NP28" s="268"/>
      <c r="NQ28" s="268"/>
      <c r="NR28" s="268"/>
      <c r="NS28" s="268"/>
      <c r="NT28" s="268"/>
      <c r="NU28" s="268"/>
      <c r="NV28" s="268"/>
      <c r="NW28" s="268"/>
      <c r="NX28" s="268"/>
      <c r="NY28" s="268"/>
      <c r="NZ28" s="268"/>
      <c r="OA28" s="268"/>
      <c r="OB28" s="268"/>
      <c r="OC28" s="268"/>
    </row>
    <row r="29" spans="1:393" x14ac:dyDescent="0.2"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  <c r="IW29" s="268"/>
      <c r="IX29" s="268"/>
      <c r="IY29" s="268"/>
      <c r="IZ29" s="268"/>
      <c r="JA29" s="268"/>
      <c r="JB29" s="268"/>
      <c r="JC29" s="268"/>
      <c r="JD29" s="268"/>
      <c r="JE29" s="268"/>
      <c r="JF29" s="268"/>
      <c r="JG29" s="268"/>
      <c r="JH29" s="268"/>
      <c r="JI29" s="268"/>
      <c r="JJ29" s="268"/>
      <c r="JK29" s="268"/>
      <c r="JL29" s="268"/>
      <c r="JM29" s="268"/>
      <c r="JN29" s="268"/>
      <c r="JO29" s="268"/>
      <c r="JP29" s="268"/>
      <c r="JQ29" s="268"/>
      <c r="JR29" s="268"/>
      <c r="JS29" s="268"/>
      <c r="JT29" s="268"/>
      <c r="JU29" s="268"/>
      <c r="JV29" s="268"/>
      <c r="JW29" s="268"/>
      <c r="JX29" s="268"/>
      <c r="JY29" s="268"/>
      <c r="JZ29" s="268"/>
      <c r="KA29" s="268"/>
      <c r="KB29" s="268"/>
      <c r="KC29" s="268"/>
      <c r="KD29" s="268"/>
      <c r="KE29" s="268"/>
      <c r="KF29" s="268"/>
      <c r="KG29" s="268"/>
      <c r="KH29" s="268"/>
      <c r="KI29" s="268"/>
      <c r="KJ29" s="268"/>
      <c r="KK29" s="268"/>
      <c r="KL29" s="268"/>
      <c r="KM29" s="268"/>
      <c r="KN29" s="268"/>
      <c r="KO29" s="268"/>
      <c r="KP29" s="268"/>
      <c r="KQ29" s="268"/>
      <c r="KR29" s="268"/>
      <c r="KS29" s="268"/>
      <c r="KT29" s="268"/>
      <c r="KU29" s="268"/>
      <c r="KV29" s="268"/>
      <c r="KW29" s="268"/>
      <c r="KX29" s="268"/>
      <c r="KY29" s="268"/>
      <c r="KZ29" s="268"/>
      <c r="LA29" s="268"/>
      <c r="LB29" s="268"/>
      <c r="LC29" s="268"/>
      <c r="LD29" s="268"/>
      <c r="LE29" s="268"/>
      <c r="LF29" s="268"/>
      <c r="LG29" s="268"/>
      <c r="LH29" s="268"/>
      <c r="LI29" s="268"/>
      <c r="LJ29" s="268"/>
      <c r="LK29" s="268"/>
      <c r="LL29" s="268"/>
      <c r="LM29" s="268"/>
      <c r="LN29" s="268"/>
      <c r="LO29" s="268"/>
      <c r="LP29" s="268"/>
      <c r="LQ29" s="268"/>
      <c r="LR29" s="268"/>
      <c r="LS29" s="268"/>
      <c r="LT29" s="268"/>
      <c r="LU29" s="268"/>
      <c r="LV29" s="268"/>
      <c r="LW29" s="268"/>
      <c r="LX29" s="268"/>
      <c r="LY29" s="268"/>
      <c r="LZ29" s="268"/>
      <c r="MA29" s="268"/>
      <c r="MB29" s="268"/>
      <c r="MC29" s="268"/>
      <c r="MD29" s="268"/>
      <c r="ME29" s="268"/>
      <c r="MF29" s="268"/>
      <c r="MG29" s="268"/>
      <c r="MH29" s="268"/>
      <c r="MI29" s="268"/>
      <c r="MJ29" s="268"/>
      <c r="MK29" s="268"/>
      <c r="ML29" s="268"/>
      <c r="MM29" s="268"/>
      <c r="MN29" s="268"/>
      <c r="MO29" s="268"/>
      <c r="MP29" s="268"/>
      <c r="MQ29" s="268"/>
      <c r="MR29" s="268"/>
      <c r="MS29" s="268"/>
      <c r="MT29" s="268"/>
      <c r="MU29" s="268"/>
      <c r="MV29" s="268"/>
      <c r="MW29" s="268"/>
      <c r="MX29" s="268"/>
      <c r="MY29" s="268"/>
      <c r="MZ29" s="268"/>
      <c r="NA29" s="268"/>
      <c r="NB29" s="268"/>
      <c r="NC29" s="268"/>
      <c r="ND29" s="268"/>
      <c r="NE29" s="268"/>
      <c r="NF29" s="268"/>
      <c r="NG29" s="268"/>
      <c r="NH29" s="268"/>
      <c r="NI29" s="268"/>
      <c r="NJ29" s="268"/>
      <c r="NK29" s="268"/>
      <c r="NL29" s="268"/>
      <c r="NM29" s="268"/>
      <c r="NN29" s="268"/>
      <c r="NO29" s="268"/>
      <c r="NP29" s="268"/>
      <c r="NQ29" s="268"/>
      <c r="NR29" s="268"/>
      <c r="NS29" s="268"/>
      <c r="NT29" s="268"/>
      <c r="NU29" s="268"/>
      <c r="NV29" s="268"/>
      <c r="NW29" s="268"/>
      <c r="NX29" s="268"/>
      <c r="NY29" s="268"/>
      <c r="NZ29" s="268"/>
      <c r="OA29" s="268"/>
      <c r="OB29" s="268"/>
      <c r="OC29" s="268"/>
    </row>
    <row r="30" spans="1:393" x14ac:dyDescent="0.2"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  <c r="IW30" s="268"/>
      <c r="IX30" s="268"/>
      <c r="IY30" s="268"/>
      <c r="IZ30" s="268"/>
      <c r="JA30" s="268"/>
      <c r="JB30" s="268"/>
      <c r="JC30" s="268"/>
      <c r="JD30" s="268"/>
      <c r="JE30" s="268"/>
      <c r="JF30" s="268"/>
      <c r="JG30" s="268"/>
      <c r="JH30" s="268"/>
      <c r="JI30" s="268"/>
      <c r="JJ30" s="268"/>
      <c r="JK30" s="268"/>
      <c r="JL30" s="268"/>
      <c r="JM30" s="268"/>
      <c r="JN30" s="268"/>
      <c r="JO30" s="268"/>
      <c r="JP30" s="268"/>
      <c r="JQ30" s="268"/>
      <c r="JR30" s="268"/>
      <c r="JS30" s="268"/>
      <c r="JT30" s="268"/>
      <c r="JU30" s="268"/>
      <c r="JV30" s="268"/>
      <c r="JW30" s="268"/>
      <c r="JX30" s="268"/>
      <c r="JY30" s="268"/>
      <c r="JZ30" s="268"/>
      <c r="KA30" s="268"/>
      <c r="KB30" s="268"/>
      <c r="KC30" s="268"/>
      <c r="KD30" s="268"/>
      <c r="KE30" s="268"/>
      <c r="KF30" s="268"/>
      <c r="KG30" s="268"/>
      <c r="KH30" s="268"/>
      <c r="KI30" s="268"/>
      <c r="KJ30" s="268"/>
      <c r="KK30" s="268"/>
      <c r="KL30" s="268"/>
      <c r="KM30" s="268"/>
      <c r="KN30" s="268"/>
      <c r="KO30" s="268"/>
      <c r="KP30" s="268"/>
      <c r="KQ30" s="268"/>
      <c r="KR30" s="268"/>
      <c r="KS30" s="268"/>
      <c r="KT30" s="268"/>
      <c r="KU30" s="268"/>
      <c r="KV30" s="268"/>
      <c r="KW30" s="268"/>
      <c r="KX30" s="268"/>
      <c r="KY30" s="268"/>
      <c r="KZ30" s="268"/>
      <c r="LA30" s="268"/>
      <c r="LB30" s="268"/>
      <c r="LC30" s="268"/>
      <c r="LD30" s="268"/>
      <c r="LE30" s="268"/>
      <c r="LF30" s="268"/>
      <c r="LG30" s="268"/>
      <c r="LH30" s="268"/>
      <c r="LI30" s="268"/>
      <c r="LJ30" s="268"/>
      <c r="LK30" s="268"/>
      <c r="LL30" s="268"/>
      <c r="LM30" s="268"/>
      <c r="LN30" s="268"/>
      <c r="LO30" s="268"/>
      <c r="LP30" s="268"/>
      <c r="LQ30" s="268"/>
      <c r="LR30" s="268"/>
      <c r="LS30" s="268"/>
      <c r="LT30" s="268"/>
      <c r="LU30" s="268"/>
      <c r="LV30" s="268"/>
      <c r="LW30" s="268"/>
      <c r="LX30" s="268"/>
      <c r="LY30" s="268"/>
      <c r="LZ30" s="268"/>
      <c r="MA30" s="268"/>
      <c r="MB30" s="268"/>
      <c r="MC30" s="268"/>
      <c r="MD30" s="268"/>
      <c r="ME30" s="268"/>
      <c r="MF30" s="268"/>
      <c r="MG30" s="268"/>
      <c r="MH30" s="268"/>
      <c r="MI30" s="268"/>
      <c r="MJ30" s="268"/>
      <c r="MK30" s="268"/>
      <c r="ML30" s="268"/>
      <c r="MM30" s="268"/>
      <c r="MN30" s="268"/>
      <c r="MO30" s="268"/>
      <c r="MP30" s="268"/>
      <c r="MQ30" s="268"/>
      <c r="MR30" s="268"/>
      <c r="MS30" s="268"/>
      <c r="MT30" s="268"/>
      <c r="MU30" s="268"/>
      <c r="MV30" s="268"/>
      <c r="MW30" s="268"/>
      <c r="MX30" s="268"/>
      <c r="MY30" s="268"/>
      <c r="MZ30" s="268"/>
      <c r="NA30" s="268"/>
      <c r="NB30" s="268"/>
      <c r="NC30" s="268"/>
      <c r="ND30" s="268"/>
      <c r="NE30" s="268"/>
      <c r="NF30" s="268"/>
      <c r="NG30" s="268"/>
      <c r="NH30" s="268"/>
      <c r="NI30" s="268"/>
      <c r="NJ30" s="268"/>
      <c r="NK30" s="268"/>
      <c r="NL30" s="268"/>
      <c r="NM30" s="268"/>
      <c r="NN30" s="268"/>
      <c r="NO30" s="268"/>
      <c r="NP30" s="268"/>
      <c r="NQ30" s="268"/>
      <c r="NR30" s="268"/>
      <c r="NS30" s="268"/>
      <c r="NT30" s="268"/>
      <c r="NU30" s="268"/>
      <c r="NV30" s="268"/>
      <c r="NW30" s="268"/>
      <c r="NX30" s="268"/>
      <c r="NY30" s="268"/>
      <c r="NZ30" s="268"/>
      <c r="OA30" s="268"/>
      <c r="OB30" s="268"/>
      <c r="OC30" s="268"/>
    </row>
    <row r="31" spans="1:393" x14ac:dyDescent="0.2"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  <c r="IW31" s="268"/>
      <c r="IX31" s="268"/>
      <c r="IY31" s="268"/>
      <c r="IZ31" s="268"/>
      <c r="JA31" s="268"/>
      <c r="JB31" s="268"/>
      <c r="JC31" s="268"/>
      <c r="JD31" s="268"/>
      <c r="JE31" s="268"/>
      <c r="JF31" s="268"/>
      <c r="JG31" s="268"/>
      <c r="JH31" s="268"/>
      <c r="JI31" s="268"/>
      <c r="JJ31" s="268"/>
      <c r="JK31" s="268"/>
      <c r="JL31" s="268"/>
      <c r="JM31" s="268"/>
      <c r="JN31" s="268"/>
      <c r="JO31" s="268"/>
      <c r="JP31" s="268"/>
      <c r="JQ31" s="268"/>
      <c r="JR31" s="268"/>
      <c r="JS31" s="268"/>
      <c r="JT31" s="268"/>
      <c r="JU31" s="268"/>
      <c r="JV31" s="268"/>
      <c r="JW31" s="268"/>
      <c r="JX31" s="268"/>
      <c r="JY31" s="268"/>
      <c r="JZ31" s="268"/>
      <c r="KA31" s="268"/>
      <c r="KB31" s="268"/>
      <c r="KC31" s="268"/>
      <c r="KD31" s="268"/>
      <c r="KE31" s="268"/>
      <c r="KF31" s="268"/>
      <c r="KG31" s="268"/>
      <c r="KH31" s="268"/>
      <c r="KI31" s="268"/>
      <c r="KJ31" s="268"/>
      <c r="KK31" s="268"/>
      <c r="KL31" s="268"/>
      <c r="KM31" s="268"/>
      <c r="KN31" s="268"/>
      <c r="KO31" s="268"/>
      <c r="KP31" s="268"/>
      <c r="KQ31" s="268"/>
      <c r="KR31" s="268"/>
      <c r="KS31" s="268"/>
      <c r="KT31" s="268"/>
      <c r="KU31" s="268"/>
      <c r="KV31" s="268"/>
      <c r="KW31" s="268"/>
      <c r="KX31" s="268"/>
      <c r="KY31" s="268"/>
      <c r="KZ31" s="268"/>
      <c r="LA31" s="268"/>
      <c r="LB31" s="268"/>
      <c r="LC31" s="268"/>
      <c r="LD31" s="268"/>
      <c r="LE31" s="268"/>
      <c r="LF31" s="268"/>
      <c r="LG31" s="268"/>
      <c r="LH31" s="268"/>
      <c r="LI31" s="268"/>
      <c r="LJ31" s="268"/>
      <c r="LK31" s="268"/>
      <c r="LL31" s="268"/>
      <c r="LM31" s="268"/>
      <c r="LN31" s="268"/>
      <c r="LO31" s="268"/>
      <c r="LP31" s="268"/>
      <c r="LQ31" s="268"/>
      <c r="LR31" s="268"/>
      <c r="LS31" s="268"/>
      <c r="LT31" s="268"/>
      <c r="LU31" s="268"/>
      <c r="LV31" s="268"/>
      <c r="LW31" s="268"/>
      <c r="LX31" s="268"/>
      <c r="LY31" s="268"/>
      <c r="LZ31" s="268"/>
      <c r="MA31" s="268"/>
      <c r="MB31" s="268"/>
      <c r="MC31" s="268"/>
      <c r="MD31" s="268"/>
      <c r="ME31" s="268"/>
      <c r="MF31" s="268"/>
      <c r="MG31" s="268"/>
      <c r="MH31" s="268"/>
      <c r="MI31" s="268"/>
      <c r="MJ31" s="268"/>
      <c r="MK31" s="268"/>
      <c r="ML31" s="268"/>
      <c r="MM31" s="268"/>
      <c r="MN31" s="268"/>
      <c r="MO31" s="268"/>
      <c r="MP31" s="268"/>
      <c r="MQ31" s="268"/>
      <c r="MR31" s="268"/>
      <c r="MS31" s="268"/>
      <c r="MT31" s="268"/>
      <c r="MU31" s="268"/>
      <c r="MV31" s="268"/>
      <c r="MW31" s="268"/>
      <c r="MX31" s="268"/>
      <c r="MY31" s="268"/>
      <c r="MZ31" s="268"/>
      <c r="NA31" s="268"/>
      <c r="NB31" s="268"/>
      <c r="NC31" s="268"/>
      <c r="ND31" s="268"/>
      <c r="NE31" s="268"/>
      <c r="NF31" s="268"/>
      <c r="NG31" s="268"/>
      <c r="NH31" s="268"/>
      <c r="NI31" s="268"/>
      <c r="NJ31" s="268"/>
      <c r="NK31" s="268"/>
      <c r="NL31" s="268"/>
      <c r="NM31" s="268"/>
      <c r="NN31" s="268"/>
      <c r="NO31" s="268"/>
      <c r="NP31" s="268"/>
      <c r="NQ31" s="268"/>
      <c r="NR31" s="268"/>
      <c r="NS31" s="268"/>
      <c r="NT31" s="268"/>
      <c r="NU31" s="268"/>
      <c r="NV31" s="268"/>
      <c r="NW31" s="268"/>
      <c r="NX31" s="268"/>
      <c r="NY31" s="268"/>
      <c r="NZ31" s="268"/>
      <c r="OA31" s="268"/>
      <c r="OB31" s="268"/>
      <c r="OC31" s="268"/>
    </row>
    <row r="32" spans="1:393" x14ac:dyDescent="0.2"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  <c r="IW32" s="268"/>
      <c r="IX32" s="268"/>
      <c r="IY32" s="268"/>
      <c r="IZ32" s="268"/>
      <c r="JA32" s="268"/>
      <c r="JB32" s="268"/>
      <c r="JC32" s="268"/>
      <c r="JD32" s="268"/>
      <c r="JE32" s="268"/>
      <c r="JF32" s="268"/>
      <c r="JG32" s="268"/>
      <c r="JH32" s="268"/>
      <c r="JI32" s="268"/>
      <c r="JJ32" s="268"/>
      <c r="JK32" s="268"/>
      <c r="JL32" s="268"/>
      <c r="JM32" s="268"/>
      <c r="JN32" s="268"/>
      <c r="JO32" s="268"/>
      <c r="JP32" s="268"/>
      <c r="JQ32" s="268"/>
      <c r="JR32" s="268"/>
      <c r="JS32" s="268"/>
      <c r="JT32" s="268"/>
      <c r="JU32" s="268"/>
      <c r="JV32" s="268"/>
      <c r="JW32" s="268"/>
      <c r="JX32" s="268"/>
      <c r="JY32" s="268"/>
      <c r="JZ32" s="268"/>
      <c r="KA32" s="268"/>
      <c r="KB32" s="268"/>
      <c r="KC32" s="268"/>
      <c r="KD32" s="268"/>
      <c r="KE32" s="268"/>
      <c r="KF32" s="268"/>
      <c r="KG32" s="268"/>
      <c r="KH32" s="268"/>
      <c r="KI32" s="268"/>
      <c r="KJ32" s="268"/>
      <c r="KK32" s="268"/>
      <c r="KL32" s="268"/>
      <c r="KM32" s="268"/>
      <c r="KN32" s="268"/>
      <c r="KO32" s="268"/>
      <c r="KP32" s="268"/>
      <c r="KQ32" s="268"/>
      <c r="KR32" s="268"/>
      <c r="KS32" s="268"/>
      <c r="KT32" s="268"/>
      <c r="KU32" s="268"/>
      <c r="KV32" s="268"/>
      <c r="KW32" s="268"/>
      <c r="KX32" s="268"/>
      <c r="KY32" s="268"/>
      <c r="KZ32" s="268"/>
      <c r="LA32" s="268"/>
      <c r="LB32" s="268"/>
      <c r="LC32" s="268"/>
      <c r="LD32" s="268"/>
      <c r="LE32" s="268"/>
      <c r="LF32" s="268"/>
      <c r="LG32" s="268"/>
      <c r="LH32" s="268"/>
      <c r="LI32" s="268"/>
      <c r="LJ32" s="268"/>
      <c r="LK32" s="268"/>
      <c r="LL32" s="268"/>
      <c r="LM32" s="268"/>
      <c r="LN32" s="268"/>
      <c r="LO32" s="268"/>
      <c r="LP32" s="268"/>
      <c r="LQ32" s="268"/>
      <c r="LR32" s="268"/>
      <c r="LS32" s="268"/>
      <c r="LT32" s="268"/>
      <c r="LU32" s="268"/>
      <c r="LV32" s="268"/>
      <c r="LW32" s="268"/>
      <c r="LX32" s="268"/>
      <c r="LY32" s="268"/>
      <c r="LZ32" s="268"/>
      <c r="MA32" s="268"/>
      <c r="MB32" s="268"/>
      <c r="MC32" s="268"/>
      <c r="MD32" s="268"/>
      <c r="ME32" s="268"/>
      <c r="MF32" s="268"/>
      <c r="MG32" s="268"/>
      <c r="MH32" s="268"/>
      <c r="MI32" s="268"/>
      <c r="MJ32" s="268"/>
      <c r="MK32" s="268"/>
      <c r="ML32" s="268"/>
      <c r="MM32" s="268"/>
      <c r="MN32" s="268"/>
      <c r="MO32" s="268"/>
      <c r="MP32" s="268"/>
      <c r="MQ32" s="268"/>
      <c r="MR32" s="268"/>
      <c r="MS32" s="268"/>
      <c r="MT32" s="268"/>
      <c r="MU32" s="268"/>
      <c r="MV32" s="268"/>
      <c r="MW32" s="268"/>
      <c r="MX32" s="268"/>
      <c r="MY32" s="268"/>
      <c r="MZ32" s="268"/>
      <c r="NA32" s="268"/>
      <c r="NB32" s="268"/>
      <c r="NC32" s="268"/>
      <c r="ND32" s="268"/>
      <c r="NE32" s="268"/>
      <c r="NF32" s="268"/>
      <c r="NG32" s="268"/>
      <c r="NH32" s="268"/>
      <c r="NI32" s="268"/>
      <c r="NJ32" s="268"/>
      <c r="NK32" s="268"/>
      <c r="NL32" s="268"/>
      <c r="NM32" s="268"/>
      <c r="NN32" s="268"/>
      <c r="NO32" s="268"/>
      <c r="NP32" s="268"/>
      <c r="NQ32" s="268"/>
      <c r="NR32" s="268"/>
      <c r="NS32" s="268"/>
      <c r="NT32" s="268"/>
      <c r="NU32" s="268"/>
      <c r="NV32" s="268"/>
      <c r="NW32" s="268"/>
      <c r="NX32" s="268"/>
      <c r="NY32" s="268"/>
      <c r="NZ32" s="268"/>
      <c r="OA32" s="268"/>
      <c r="OB32" s="268"/>
      <c r="OC32" s="268"/>
    </row>
    <row r="33" spans="13:393" x14ac:dyDescent="0.2"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  <c r="IW33" s="268"/>
      <c r="IX33" s="268"/>
      <c r="IY33" s="268"/>
      <c r="IZ33" s="268"/>
      <c r="JA33" s="268"/>
      <c r="JB33" s="268"/>
      <c r="JC33" s="268"/>
      <c r="JD33" s="268"/>
      <c r="JE33" s="268"/>
      <c r="JF33" s="268"/>
      <c r="JG33" s="268"/>
      <c r="JH33" s="268"/>
      <c r="JI33" s="268"/>
      <c r="JJ33" s="268"/>
      <c r="JK33" s="268"/>
      <c r="JL33" s="268"/>
      <c r="JM33" s="268"/>
      <c r="JN33" s="268"/>
      <c r="JO33" s="268"/>
      <c r="JP33" s="268"/>
      <c r="JQ33" s="268"/>
      <c r="JR33" s="268"/>
      <c r="JS33" s="268"/>
      <c r="JT33" s="268"/>
      <c r="JU33" s="268"/>
      <c r="JV33" s="268"/>
      <c r="JW33" s="268"/>
      <c r="JX33" s="268"/>
      <c r="JY33" s="268"/>
      <c r="JZ33" s="268"/>
      <c r="KA33" s="268"/>
      <c r="KB33" s="268"/>
      <c r="KC33" s="268"/>
      <c r="KD33" s="268"/>
      <c r="KE33" s="268"/>
      <c r="KF33" s="268"/>
      <c r="KG33" s="268"/>
      <c r="KH33" s="268"/>
      <c r="KI33" s="268"/>
      <c r="KJ33" s="268"/>
      <c r="KK33" s="268"/>
      <c r="KL33" s="268"/>
      <c r="KM33" s="268"/>
      <c r="KN33" s="268"/>
      <c r="KO33" s="268"/>
      <c r="KP33" s="268"/>
      <c r="KQ33" s="268"/>
      <c r="KR33" s="268"/>
      <c r="KS33" s="268"/>
      <c r="KT33" s="268"/>
      <c r="KU33" s="268"/>
      <c r="KV33" s="268"/>
      <c r="KW33" s="268"/>
      <c r="KX33" s="268"/>
      <c r="KY33" s="268"/>
      <c r="KZ33" s="268"/>
      <c r="LA33" s="268"/>
      <c r="LB33" s="268"/>
      <c r="LC33" s="268"/>
      <c r="LD33" s="268"/>
      <c r="LE33" s="268"/>
      <c r="LF33" s="268"/>
      <c r="LG33" s="268"/>
      <c r="LH33" s="268"/>
      <c r="LI33" s="268"/>
      <c r="LJ33" s="268"/>
      <c r="LK33" s="268"/>
      <c r="LL33" s="268"/>
      <c r="LM33" s="268"/>
      <c r="LN33" s="268"/>
      <c r="LO33" s="268"/>
      <c r="LP33" s="268"/>
      <c r="LQ33" s="268"/>
      <c r="LR33" s="268"/>
      <c r="LS33" s="268"/>
      <c r="LT33" s="268"/>
      <c r="LU33" s="268"/>
      <c r="LV33" s="268"/>
      <c r="LW33" s="268"/>
      <c r="LX33" s="268"/>
      <c r="LY33" s="268"/>
      <c r="LZ33" s="268"/>
      <c r="MA33" s="268"/>
      <c r="MB33" s="268"/>
      <c r="MC33" s="268"/>
      <c r="MD33" s="268"/>
      <c r="ME33" s="268"/>
      <c r="MF33" s="268"/>
      <c r="MG33" s="268"/>
      <c r="MH33" s="268"/>
      <c r="MI33" s="268"/>
      <c r="MJ33" s="268"/>
      <c r="MK33" s="268"/>
      <c r="ML33" s="268"/>
      <c r="MM33" s="268"/>
      <c r="MN33" s="268"/>
      <c r="MO33" s="268"/>
      <c r="MP33" s="268"/>
      <c r="MQ33" s="268"/>
      <c r="MR33" s="268"/>
      <c r="MS33" s="268"/>
      <c r="MT33" s="268"/>
      <c r="MU33" s="268"/>
      <c r="MV33" s="268"/>
      <c r="MW33" s="268"/>
      <c r="MX33" s="268"/>
      <c r="MY33" s="268"/>
      <c r="MZ33" s="268"/>
      <c r="NA33" s="268"/>
      <c r="NB33" s="268"/>
      <c r="NC33" s="268"/>
      <c r="ND33" s="268"/>
      <c r="NE33" s="268"/>
      <c r="NF33" s="268"/>
      <c r="NG33" s="268"/>
      <c r="NH33" s="268"/>
      <c r="NI33" s="268"/>
      <c r="NJ33" s="268"/>
      <c r="NK33" s="268"/>
      <c r="NL33" s="268"/>
      <c r="NM33" s="268"/>
      <c r="NN33" s="268"/>
      <c r="NO33" s="268"/>
      <c r="NP33" s="268"/>
      <c r="NQ33" s="268"/>
      <c r="NR33" s="268"/>
      <c r="NS33" s="268"/>
      <c r="NT33" s="268"/>
      <c r="NU33" s="268"/>
      <c r="NV33" s="268"/>
      <c r="NW33" s="268"/>
      <c r="NX33" s="268"/>
      <c r="NY33" s="268"/>
      <c r="NZ33" s="268"/>
      <c r="OA33" s="268"/>
      <c r="OB33" s="268"/>
      <c r="OC33" s="268"/>
    </row>
  </sheetData>
  <mergeCells count="14">
    <mergeCell ref="A25:H25"/>
    <mergeCell ref="I3:J3"/>
    <mergeCell ref="A1:J1"/>
    <mergeCell ref="A2:J2"/>
    <mergeCell ref="A4:C4"/>
    <mergeCell ref="I4:J4"/>
    <mergeCell ref="B5:C5"/>
    <mergeCell ref="D5:E5"/>
    <mergeCell ref="F5:G5"/>
    <mergeCell ref="H5:I5"/>
    <mergeCell ref="H6:I6"/>
    <mergeCell ref="F6:G6"/>
    <mergeCell ref="D6:E6"/>
    <mergeCell ref="B6:C6"/>
  </mergeCells>
  <phoneticPr fontId="3" type="noConversion"/>
  <printOptions horizontalCentered="1" verticalCentered="1"/>
  <pageMargins left="1.01" right="1.29" top="1.05" bottom="1.1399999999999999" header="0.2" footer="0.78"/>
  <pageSetup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B27"/>
  <sheetViews>
    <sheetView rightToLeft="1" zoomScaleNormal="100" zoomScaleSheetLayoutView="100" workbookViewId="0">
      <selection activeCell="L15" sqref="L15"/>
    </sheetView>
  </sheetViews>
  <sheetFormatPr defaultRowHeight="12.75" x14ac:dyDescent="0.2"/>
  <cols>
    <col min="1" max="1" width="11.28515625" customWidth="1"/>
    <col min="2" max="2" width="10.140625" bestFit="1" customWidth="1"/>
    <col min="3" max="3" width="14.140625" customWidth="1"/>
    <col min="4" max="4" width="10.7109375" customWidth="1"/>
    <col min="5" max="5" width="14" customWidth="1"/>
    <col min="6" max="6" width="12.42578125" customWidth="1"/>
    <col min="7" max="7" width="16.28515625" customWidth="1"/>
    <col min="8" max="8" width="22" customWidth="1"/>
    <col min="9" max="9" width="1" hidden="1" customWidth="1"/>
    <col min="10" max="10" width="1.42578125" hidden="1" customWidth="1"/>
    <col min="11" max="11" width="5.5703125" customWidth="1"/>
  </cols>
  <sheetData>
    <row r="1" spans="1:106" ht="15" x14ac:dyDescent="0.2">
      <c r="A1" s="977" t="s">
        <v>452</v>
      </c>
      <c r="B1" s="977"/>
      <c r="C1" s="977"/>
      <c r="D1" s="977"/>
      <c r="E1" s="977"/>
      <c r="F1" s="977"/>
      <c r="G1" s="977"/>
      <c r="H1" s="977"/>
    </row>
    <row r="2" spans="1:106" x14ac:dyDescent="0.2">
      <c r="A2" s="978" t="s">
        <v>454</v>
      </c>
      <c r="B2" s="978"/>
      <c r="C2" s="978"/>
      <c r="D2" s="978"/>
      <c r="E2" s="978"/>
      <c r="F2" s="978"/>
      <c r="G2" s="978"/>
      <c r="H2" s="978"/>
    </row>
    <row r="3" spans="1:106" x14ac:dyDescent="0.2">
      <c r="A3" s="978"/>
      <c r="B3" s="978"/>
      <c r="C3" s="978"/>
      <c r="D3" s="978"/>
      <c r="E3" s="978"/>
      <c r="F3" s="978"/>
      <c r="G3" s="978"/>
      <c r="H3" s="978"/>
    </row>
    <row r="4" spans="1:106" s="6" customFormat="1" ht="15" x14ac:dyDescent="0.2">
      <c r="A4" s="196"/>
      <c r="B4" s="196"/>
      <c r="C4" s="196"/>
      <c r="D4" s="196"/>
      <c r="E4" s="196"/>
      <c r="F4" s="196"/>
      <c r="G4" s="974" t="s">
        <v>395</v>
      </c>
      <c r="H4" s="974"/>
    </row>
    <row r="5" spans="1:106" ht="17.25" customHeight="1" thickBot="1" x14ac:dyDescent="0.3">
      <c r="A5" s="976" t="s">
        <v>404</v>
      </c>
      <c r="B5" s="976"/>
      <c r="C5" s="95" t="s">
        <v>169</v>
      </c>
      <c r="D5" s="17"/>
      <c r="E5" s="17"/>
      <c r="F5" s="96"/>
      <c r="G5" s="97" t="s">
        <v>307</v>
      </c>
      <c r="H5" s="98" t="s">
        <v>306</v>
      </c>
      <c r="I5" s="3"/>
    </row>
    <row r="6" spans="1:106" ht="15" customHeight="1" x14ac:dyDescent="0.25">
      <c r="A6" s="8"/>
      <c r="B6" s="102" t="s">
        <v>44</v>
      </c>
      <c r="C6" s="102"/>
      <c r="D6" s="102" t="s">
        <v>43</v>
      </c>
      <c r="E6" s="102"/>
      <c r="F6" s="622" t="s">
        <v>0</v>
      </c>
      <c r="G6" s="103"/>
      <c r="H6" s="102"/>
    </row>
    <row r="7" spans="1:106" ht="15" customHeight="1" x14ac:dyDescent="0.25">
      <c r="A7" s="17"/>
      <c r="B7" s="99" t="s">
        <v>164</v>
      </c>
      <c r="C7" s="99"/>
      <c r="D7" s="153" t="s">
        <v>163</v>
      </c>
      <c r="E7" s="99"/>
      <c r="F7" s="623" t="s">
        <v>1</v>
      </c>
      <c r="G7" s="100"/>
      <c r="H7" s="99"/>
    </row>
    <row r="8" spans="1:106" ht="15" customHeight="1" thickBot="1" x14ac:dyDescent="0.25">
      <c r="A8" s="340"/>
      <c r="B8" s="341" t="s">
        <v>36</v>
      </c>
      <c r="C8" s="341" t="s">
        <v>222</v>
      </c>
      <c r="D8" s="341" t="s">
        <v>36</v>
      </c>
      <c r="E8" s="341" t="s">
        <v>222</v>
      </c>
      <c r="F8" s="341" t="s">
        <v>36</v>
      </c>
      <c r="G8" s="704" t="s">
        <v>222</v>
      </c>
      <c r="H8" s="101"/>
    </row>
    <row r="9" spans="1:106" s="3" customFormat="1" ht="15" customHeight="1" thickBot="1" x14ac:dyDescent="0.25">
      <c r="A9" s="672" t="s">
        <v>50</v>
      </c>
      <c r="B9" s="673" t="s">
        <v>152</v>
      </c>
      <c r="C9" s="674" t="s">
        <v>29</v>
      </c>
      <c r="D9" s="674" t="s">
        <v>152</v>
      </c>
      <c r="E9" s="674" t="s">
        <v>29</v>
      </c>
      <c r="F9" s="674" t="s">
        <v>152</v>
      </c>
      <c r="G9" s="705" t="s">
        <v>29</v>
      </c>
      <c r="H9" s="675" t="s">
        <v>26</v>
      </c>
    </row>
    <row r="10" spans="1:106" s="364" customFormat="1" ht="15" customHeight="1" x14ac:dyDescent="0.25">
      <c r="A10" s="391" t="s">
        <v>337</v>
      </c>
      <c r="B10" s="677">
        <v>4307</v>
      </c>
      <c r="C10" s="361">
        <v>589670</v>
      </c>
      <c r="D10" s="677">
        <v>3091</v>
      </c>
      <c r="E10" s="361">
        <v>220829</v>
      </c>
      <c r="F10" s="677">
        <f>B10+D10</f>
        <v>7398</v>
      </c>
      <c r="G10" s="383">
        <f>C10+E10</f>
        <v>810499</v>
      </c>
      <c r="H10" s="392" t="s">
        <v>338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</row>
    <row r="11" spans="1:106" s="269" customFormat="1" ht="15" customHeight="1" x14ac:dyDescent="0.25">
      <c r="A11" s="609" t="s">
        <v>30</v>
      </c>
      <c r="B11" s="678">
        <v>21621</v>
      </c>
      <c r="C11" s="589">
        <v>2745867</v>
      </c>
      <c r="D11" s="678">
        <v>7271</v>
      </c>
      <c r="E11" s="589">
        <v>523512</v>
      </c>
      <c r="F11" s="589">
        <f t="shared" ref="F11:F24" si="0">B11+D11</f>
        <v>28892</v>
      </c>
      <c r="G11" s="792">
        <f t="shared" ref="G11:G24" si="1">C11+E11</f>
        <v>3269379</v>
      </c>
      <c r="H11" s="610" t="s">
        <v>31</v>
      </c>
      <c r="I11" s="140"/>
      <c r="J11" s="140"/>
      <c r="K11" s="364"/>
      <c r="L11" s="364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</row>
    <row r="12" spans="1:106" s="268" customFormat="1" ht="15" customHeight="1" x14ac:dyDescent="0.25">
      <c r="A12" s="594" t="s">
        <v>3</v>
      </c>
      <c r="B12" s="679">
        <v>26164</v>
      </c>
      <c r="C12" s="142">
        <v>3610632</v>
      </c>
      <c r="D12" s="679">
        <v>5636</v>
      </c>
      <c r="E12" s="142">
        <v>264967</v>
      </c>
      <c r="F12" s="677">
        <f t="shared" si="0"/>
        <v>31800</v>
      </c>
      <c r="G12" s="383">
        <f t="shared" si="1"/>
        <v>3875599</v>
      </c>
      <c r="H12" s="595" t="s">
        <v>15</v>
      </c>
      <c r="I12" s="140"/>
      <c r="J12" s="140"/>
      <c r="K12" s="364"/>
      <c r="L12" s="364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</row>
    <row r="13" spans="1:106" s="269" customFormat="1" ht="15" customHeight="1" x14ac:dyDescent="0.25">
      <c r="A13" s="609" t="s">
        <v>327</v>
      </c>
      <c r="B13" s="678">
        <v>0</v>
      </c>
      <c r="C13" s="589">
        <v>0</v>
      </c>
      <c r="D13" s="678">
        <v>1227</v>
      </c>
      <c r="E13" s="589">
        <v>44172</v>
      </c>
      <c r="F13" s="589">
        <f t="shared" si="0"/>
        <v>1227</v>
      </c>
      <c r="G13" s="792">
        <f t="shared" si="1"/>
        <v>44172</v>
      </c>
      <c r="H13" s="610" t="s">
        <v>323</v>
      </c>
      <c r="I13" s="140"/>
      <c r="J13" s="140"/>
      <c r="K13" s="364"/>
      <c r="L13" s="364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</row>
    <row r="14" spans="1:106" s="268" customFormat="1" ht="15" customHeight="1" x14ac:dyDescent="0.25">
      <c r="A14" s="594" t="s">
        <v>4</v>
      </c>
      <c r="B14" s="679">
        <v>213349</v>
      </c>
      <c r="C14" s="142">
        <v>30295558</v>
      </c>
      <c r="D14" s="679">
        <v>12831</v>
      </c>
      <c r="E14" s="142">
        <v>962325</v>
      </c>
      <c r="F14" s="677">
        <f t="shared" si="0"/>
        <v>226180</v>
      </c>
      <c r="G14" s="383">
        <f t="shared" si="1"/>
        <v>31257883</v>
      </c>
      <c r="H14" s="595" t="s">
        <v>16</v>
      </c>
      <c r="I14" s="140"/>
      <c r="J14" s="140"/>
      <c r="K14" s="364"/>
      <c r="L14" s="364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</row>
    <row r="15" spans="1:106" s="269" customFormat="1" ht="15" customHeight="1" x14ac:dyDescent="0.25">
      <c r="A15" s="611" t="s">
        <v>5</v>
      </c>
      <c r="B15" s="678">
        <v>11212</v>
      </c>
      <c r="C15" s="589">
        <v>1526608</v>
      </c>
      <c r="D15" s="678">
        <v>2010</v>
      </c>
      <c r="E15" s="589">
        <v>94470</v>
      </c>
      <c r="F15" s="589">
        <f t="shared" si="0"/>
        <v>13222</v>
      </c>
      <c r="G15" s="792">
        <f t="shared" si="1"/>
        <v>1621078</v>
      </c>
      <c r="H15" s="612" t="s">
        <v>23</v>
      </c>
      <c r="I15" s="140"/>
      <c r="J15" s="140"/>
      <c r="K15" s="364"/>
      <c r="L15" s="364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</row>
    <row r="16" spans="1:106" s="268" customFormat="1" ht="15" customHeight="1" x14ac:dyDescent="0.25">
      <c r="A16" s="594" t="s">
        <v>6</v>
      </c>
      <c r="B16" s="679">
        <v>28890</v>
      </c>
      <c r="C16" s="142">
        <v>3446747</v>
      </c>
      <c r="D16" s="679">
        <v>0</v>
      </c>
      <c r="E16" s="142">
        <v>0</v>
      </c>
      <c r="F16" s="677">
        <f t="shared" si="0"/>
        <v>28890</v>
      </c>
      <c r="G16" s="383">
        <f t="shared" si="1"/>
        <v>3446747</v>
      </c>
      <c r="H16" s="595" t="s">
        <v>24</v>
      </c>
      <c r="I16" s="140"/>
      <c r="J16" s="140"/>
      <c r="K16" s="364"/>
      <c r="L16" s="364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</row>
    <row r="17" spans="1:106" s="269" customFormat="1" ht="15" customHeight="1" x14ac:dyDescent="0.25">
      <c r="A17" s="611" t="s">
        <v>11</v>
      </c>
      <c r="B17" s="678">
        <v>17953</v>
      </c>
      <c r="C17" s="589">
        <v>2492334</v>
      </c>
      <c r="D17" s="678">
        <v>2637</v>
      </c>
      <c r="E17" s="589">
        <v>102843</v>
      </c>
      <c r="F17" s="589">
        <f t="shared" si="0"/>
        <v>20590</v>
      </c>
      <c r="G17" s="792">
        <f t="shared" si="1"/>
        <v>2595177</v>
      </c>
      <c r="H17" s="612" t="s">
        <v>21</v>
      </c>
      <c r="I17" s="140"/>
      <c r="J17" s="140"/>
      <c r="K17" s="364"/>
      <c r="L17" s="364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</row>
    <row r="18" spans="1:106" s="268" customFormat="1" ht="15" customHeight="1" x14ac:dyDescent="0.25">
      <c r="A18" s="594" t="s">
        <v>2</v>
      </c>
      <c r="B18" s="679">
        <v>6266</v>
      </c>
      <c r="C18" s="142">
        <v>772230</v>
      </c>
      <c r="D18" s="679">
        <v>5085</v>
      </c>
      <c r="E18" s="142">
        <v>286977</v>
      </c>
      <c r="F18" s="677">
        <f t="shared" si="0"/>
        <v>11351</v>
      </c>
      <c r="G18" s="383">
        <f t="shared" si="1"/>
        <v>1059207</v>
      </c>
      <c r="H18" s="595" t="s">
        <v>14</v>
      </c>
      <c r="I18" s="140"/>
      <c r="J18" s="140"/>
      <c r="K18" s="364"/>
      <c r="L18" s="364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</row>
    <row r="19" spans="1:106" s="269" customFormat="1" ht="15" customHeight="1" x14ac:dyDescent="0.25">
      <c r="A19" s="611" t="s">
        <v>7</v>
      </c>
      <c r="B19" s="678">
        <v>27276</v>
      </c>
      <c r="C19" s="589">
        <v>3714265</v>
      </c>
      <c r="D19" s="678">
        <v>4365</v>
      </c>
      <c r="E19" s="589">
        <v>318645</v>
      </c>
      <c r="F19" s="589">
        <f t="shared" si="0"/>
        <v>31641</v>
      </c>
      <c r="G19" s="792">
        <f t="shared" si="1"/>
        <v>4032910</v>
      </c>
      <c r="H19" s="612" t="s">
        <v>17</v>
      </c>
      <c r="I19" s="140"/>
      <c r="J19" s="140"/>
      <c r="K19" s="364"/>
      <c r="L19" s="364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</row>
    <row r="20" spans="1:106" s="268" customFormat="1" ht="15" customHeight="1" x14ac:dyDescent="0.25">
      <c r="A20" s="594" t="s">
        <v>8</v>
      </c>
      <c r="B20" s="679">
        <v>9165</v>
      </c>
      <c r="C20" s="142">
        <v>1187904</v>
      </c>
      <c r="D20" s="679">
        <v>2137</v>
      </c>
      <c r="E20" s="142">
        <v>158138</v>
      </c>
      <c r="F20" s="677">
        <f t="shared" si="0"/>
        <v>11302</v>
      </c>
      <c r="G20" s="383">
        <f t="shared" si="1"/>
        <v>1346042</v>
      </c>
      <c r="H20" s="595" t="s">
        <v>18</v>
      </c>
      <c r="I20" s="140"/>
      <c r="J20" s="140"/>
      <c r="K20" s="364"/>
      <c r="L20" s="364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</row>
    <row r="21" spans="1:106" s="269" customFormat="1" ht="15" customHeight="1" x14ac:dyDescent="0.25">
      <c r="A21" s="611" t="s">
        <v>9</v>
      </c>
      <c r="B21" s="678">
        <v>5999</v>
      </c>
      <c r="C21" s="589">
        <v>826477</v>
      </c>
      <c r="D21" s="678">
        <v>4531</v>
      </c>
      <c r="E21" s="589">
        <v>367011</v>
      </c>
      <c r="F21" s="589">
        <f t="shared" si="0"/>
        <v>10530</v>
      </c>
      <c r="G21" s="792">
        <f t="shared" si="1"/>
        <v>1193488</v>
      </c>
      <c r="H21" s="612" t="s">
        <v>19</v>
      </c>
      <c r="I21" s="140"/>
      <c r="J21" s="140"/>
      <c r="K21" s="364"/>
      <c r="L21" s="36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1:106" s="268" customFormat="1" ht="15" customHeight="1" x14ac:dyDescent="0.25">
      <c r="A22" s="594" t="s">
        <v>10</v>
      </c>
      <c r="B22" s="679">
        <v>11045</v>
      </c>
      <c r="C22" s="142">
        <v>1503904</v>
      </c>
      <c r="D22" s="679">
        <v>3479</v>
      </c>
      <c r="E22" s="142">
        <v>128723</v>
      </c>
      <c r="F22" s="677">
        <f t="shared" si="0"/>
        <v>14524</v>
      </c>
      <c r="G22" s="383">
        <f t="shared" si="1"/>
        <v>1632627</v>
      </c>
      <c r="H22" s="595" t="s">
        <v>20</v>
      </c>
      <c r="I22" s="140"/>
      <c r="J22" s="140"/>
      <c r="K22" s="364"/>
      <c r="L22" s="364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</row>
    <row r="23" spans="1:106" s="269" customFormat="1" ht="15" customHeight="1" x14ac:dyDescent="0.25">
      <c r="A23" s="611" t="s">
        <v>12</v>
      </c>
      <c r="B23" s="678">
        <v>5270</v>
      </c>
      <c r="C23" s="589">
        <v>658795</v>
      </c>
      <c r="D23" s="678">
        <v>1375</v>
      </c>
      <c r="E23" s="589">
        <v>79252</v>
      </c>
      <c r="F23" s="589">
        <f t="shared" si="0"/>
        <v>6645</v>
      </c>
      <c r="G23" s="792">
        <f t="shared" si="1"/>
        <v>738047</v>
      </c>
      <c r="H23" s="612" t="s">
        <v>25</v>
      </c>
      <c r="I23" s="140"/>
      <c r="J23" s="140"/>
      <c r="K23" s="364"/>
      <c r="L23" s="36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</row>
    <row r="24" spans="1:106" s="268" customFormat="1" ht="15" customHeight="1" thickBot="1" x14ac:dyDescent="0.3">
      <c r="A24" s="393" t="s">
        <v>13</v>
      </c>
      <c r="B24" s="677">
        <v>0</v>
      </c>
      <c r="C24" s="361">
        <v>0</v>
      </c>
      <c r="D24" s="677">
        <v>3280</v>
      </c>
      <c r="E24" s="361">
        <v>170560</v>
      </c>
      <c r="F24" s="677">
        <f t="shared" si="0"/>
        <v>3280</v>
      </c>
      <c r="G24" s="383">
        <f t="shared" si="1"/>
        <v>170560</v>
      </c>
      <c r="H24" s="394" t="s">
        <v>22</v>
      </c>
      <c r="K24" s="364"/>
      <c r="L24" s="36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</row>
    <row r="25" spans="1:106" s="364" customFormat="1" ht="16.5" customHeight="1" thickTop="1" thickBot="1" x14ac:dyDescent="0.25">
      <c r="A25" s="676" t="s">
        <v>0</v>
      </c>
      <c r="B25" s="791">
        <f>SUM(B10:B24)</f>
        <v>388517</v>
      </c>
      <c r="C25" s="791">
        <f t="shared" ref="C25:G25" si="2">SUM(C10:C24)</f>
        <v>53370991</v>
      </c>
      <c r="D25" s="791">
        <f t="shared" si="2"/>
        <v>58955</v>
      </c>
      <c r="E25" s="791">
        <f t="shared" si="2"/>
        <v>3722424</v>
      </c>
      <c r="F25" s="791">
        <f t="shared" si="2"/>
        <v>447472</v>
      </c>
      <c r="G25" s="791">
        <f t="shared" si="2"/>
        <v>57093415</v>
      </c>
      <c r="H25" s="676" t="s">
        <v>1</v>
      </c>
    </row>
    <row r="26" spans="1:106" ht="33.75" customHeight="1" thickTop="1" x14ac:dyDescent="0.2">
      <c r="A26" s="957"/>
      <c r="B26" s="957"/>
      <c r="C26" s="957"/>
      <c r="D26" s="957"/>
      <c r="E26" s="6"/>
      <c r="F26" s="6"/>
      <c r="G26" s="6"/>
      <c r="H26" s="979"/>
      <c r="I26" s="979"/>
      <c r="J26" s="5"/>
    </row>
    <row r="27" spans="1:106" ht="15" customHeight="1" x14ac:dyDescent="0.2">
      <c r="B27" s="204"/>
      <c r="C27" s="204"/>
      <c r="D27" s="204"/>
      <c r="E27" s="204"/>
      <c r="F27" s="204"/>
      <c r="G27" s="204"/>
      <c r="H27" s="204"/>
    </row>
  </sheetData>
  <mergeCells count="6">
    <mergeCell ref="G4:H4"/>
    <mergeCell ref="A5:B5"/>
    <mergeCell ref="A1:H1"/>
    <mergeCell ref="A2:H3"/>
    <mergeCell ref="H26:I26"/>
    <mergeCell ref="A26:D26"/>
  </mergeCells>
  <phoneticPr fontId="3" type="noConversion"/>
  <printOptions horizontalCentered="1" verticalCentered="1"/>
  <pageMargins left="1.01" right="1.29" top="1.36" bottom="1.81" header="0.2" footer="0.78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"/>
  <sheetViews>
    <sheetView rightToLeft="1" zoomScaleNormal="100" zoomScaleSheetLayoutView="100" workbookViewId="0">
      <selection activeCell="G12" sqref="G12"/>
    </sheetView>
  </sheetViews>
  <sheetFormatPr defaultRowHeight="12.75" x14ac:dyDescent="0.2"/>
  <sheetData>
    <row r="4" spans="7:7" x14ac:dyDescent="0.2">
      <c r="G4" t="s">
        <v>484</v>
      </c>
    </row>
  </sheetData>
  <phoneticPr fontId="3" type="noConversion"/>
  <printOptions horizontalCentered="1" verticalCentered="1"/>
  <pageMargins left="1.01" right="1.29" top="1.36" bottom="1.81" header="0.2" footer="0.78"/>
  <pageSetup scale="9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27"/>
  <sheetViews>
    <sheetView rightToLeft="1" showWhiteSpace="0" zoomScaleNormal="100" zoomScaleSheetLayoutView="91" workbookViewId="0">
      <selection activeCell="O11" sqref="O11"/>
    </sheetView>
  </sheetViews>
  <sheetFormatPr defaultRowHeight="12.75" x14ac:dyDescent="0.2"/>
  <cols>
    <col min="1" max="1" width="11.5703125" customWidth="1"/>
    <col min="2" max="2" width="10.28515625" style="161" customWidth="1"/>
    <col min="3" max="3" width="14.28515625" style="5" customWidth="1"/>
    <col min="4" max="4" width="11" style="5" customWidth="1"/>
    <col min="5" max="5" width="15.140625" style="5" customWidth="1"/>
    <col min="6" max="6" width="13.42578125" style="5" customWidth="1"/>
    <col min="7" max="7" width="12" style="5" customWidth="1"/>
    <col min="8" max="8" width="17.7109375" customWidth="1"/>
    <col min="9" max="9" width="0.28515625" hidden="1" customWidth="1"/>
    <col min="10" max="10" width="0.42578125" hidden="1" customWidth="1"/>
    <col min="11" max="11" width="3.85546875" hidden="1" customWidth="1"/>
    <col min="12" max="12" width="9.140625" hidden="1" customWidth="1"/>
    <col min="13" max="13" width="3.28515625" customWidth="1"/>
  </cols>
  <sheetData>
    <row r="1" spans="1:21" ht="15" x14ac:dyDescent="0.25">
      <c r="A1" s="909" t="s">
        <v>455</v>
      </c>
      <c r="B1" s="909"/>
      <c r="C1" s="909"/>
      <c r="D1" s="909"/>
      <c r="E1" s="909"/>
      <c r="F1" s="909"/>
      <c r="G1" s="909"/>
      <c r="H1" s="909"/>
      <c r="I1" s="17"/>
      <c r="M1" s="268"/>
      <c r="N1" s="268"/>
      <c r="O1" s="268"/>
      <c r="P1" s="268"/>
      <c r="Q1" s="268"/>
      <c r="R1" s="268"/>
      <c r="S1" s="268"/>
      <c r="T1" s="268"/>
      <c r="U1" s="268"/>
    </row>
    <row r="2" spans="1:21" ht="15" x14ac:dyDescent="0.25">
      <c r="A2" s="967" t="s">
        <v>448</v>
      </c>
      <c r="B2" s="967"/>
      <c r="C2" s="967"/>
      <c r="D2" s="967"/>
      <c r="E2" s="967"/>
      <c r="F2" s="967"/>
      <c r="G2" s="967"/>
      <c r="H2" s="967"/>
      <c r="I2" s="17"/>
      <c r="M2" s="268"/>
      <c r="N2" s="268"/>
      <c r="O2" s="268"/>
      <c r="P2" s="268"/>
      <c r="Q2" s="268"/>
      <c r="R2" s="268"/>
      <c r="S2" s="268"/>
      <c r="T2" s="268"/>
      <c r="U2" s="268"/>
    </row>
    <row r="3" spans="1:21" s="6" customFormat="1" ht="15" x14ac:dyDescent="0.25">
      <c r="A3" s="897"/>
      <c r="B3" s="892"/>
      <c r="C3" s="21"/>
      <c r="D3" s="38"/>
      <c r="E3" s="38"/>
      <c r="F3" s="38"/>
      <c r="G3" s="980" t="s">
        <v>395</v>
      </c>
      <c r="H3" s="980"/>
      <c r="I3" s="17"/>
      <c r="M3" s="268"/>
      <c r="N3" s="268"/>
      <c r="O3" s="268"/>
      <c r="P3" s="268"/>
      <c r="Q3" s="268"/>
      <c r="R3" s="268"/>
      <c r="S3" s="268"/>
      <c r="T3" s="268"/>
      <c r="U3" s="268"/>
    </row>
    <row r="4" spans="1:21" s="6" customFormat="1" ht="15.75" thickBot="1" x14ac:dyDescent="0.3">
      <c r="A4" s="983" t="s">
        <v>405</v>
      </c>
      <c r="B4" s="983"/>
      <c r="C4" s="984" t="s">
        <v>486</v>
      </c>
      <c r="D4" s="984"/>
      <c r="E4" s="984"/>
      <c r="F4" s="984"/>
      <c r="G4" s="984"/>
      <c r="H4" s="902" t="s">
        <v>306</v>
      </c>
      <c r="I4" s="17"/>
      <c r="M4" s="268"/>
      <c r="N4" s="268"/>
      <c r="O4" s="268"/>
      <c r="P4" s="268"/>
      <c r="Q4" s="268"/>
      <c r="R4" s="268"/>
      <c r="S4" s="268"/>
      <c r="T4" s="268"/>
      <c r="U4" s="268"/>
    </row>
    <row r="5" spans="1:21" ht="15" x14ac:dyDescent="0.25">
      <c r="A5" s="17"/>
      <c r="B5" s="851" t="s">
        <v>43</v>
      </c>
      <c r="C5" s="36"/>
      <c r="D5" s="851" t="s">
        <v>58</v>
      </c>
      <c r="E5" s="36"/>
      <c r="F5" s="36" t="s">
        <v>60</v>
      </c>
      <c r="G5" s="36"/>
      <c r="H5" s="852"/>
      <c r="I5" s="36"/>
      <c r="M5" s="268"/>
      <c r="N5" s="268"/>
      <c r="O5" s="268"/>
      <c r="P5" s="268"/>
      <c r="Q5" s="268"/>
      <c r="R5" s="268"/>
      <c r="S5" s="268"/>
      <c r="T5" s="268"/>
      <c r="U5" s="268"/>
    </row>
    <row r="6" spans="1:21" ht="15" x14ac:dyDescent="0.2">
      <c r="A6" s="144"/>
      <c r="B6" s="854" t="s">
        <v>163</v>
      </c>
      <c r="C6" s="854"/>
      <c r="D6" s="854" t="s">
        <v>262</v>
      </c>
      <c r="E6" s="854"/>
      <c r="F6" s="854" t="s">
        <v>261</v>
      </c>
      <c r="G6" s="854"/>
      <c r="H6" s="854"/>
      <c r="I6" s="37"/>
      <c r="K6" s="6"/>
      <c r="M6" s="268"/>
      <c r="N6" s="268"/>
      <c r="O6" s="268"/>
      <c r="P6" s="268"/>
      <c r="Q6" s="268"/>
      <c r="R6" s="268"/>
      <c r="S6" s="268"/>
      <c r="T6" s="268"/>
      <c r="U6" s="268"/>
    </row>
    <row r="7" spans="1:21" s="299" customFormat="1" ht="15.75" thickBot="1" x14ac:dyDescent="0.3">
      <c r="A7" s="301"/>
      <c r="B7" s="736" t="s">
        <v>187</v>
      </c>
      <c r="C7" s="736" t="s">
        <v>222</v>
      </c>
      <c r="D7" s="736" t="s">
        <v>187</v>
      </c>
      <c r="E7" s="736" t="s">
        <v>222</v>
      </c>
      <c r="F7" s="736" t="s">
        <v>187</v>
      </c>
      <c r="G7" s="736" t="s">
        <v>222</v>
      </c>
      <c r="H7" s="736"/>
      <c r="I7" s="143"/>
      <c r="M7" s="364"/>
      <c r="N7" s="364"/>
      <c r="O7" s="364"/>
      <c r="P7" s="364"/>
      <c r="Q7" s="364"/>
      <c r="R7" s="364"/>
      <c r="S7" s="364"/>
      <c r="T7" s="364"/>
      <c r="U7" s="364"/>
    </row>
    <row r="8" spans="1:21" s="299" customFormat="1" ht="15" customHeight="1" thickBot="1" x14ac:dyDescent="0.3">
      <c r="A8" s="592" t="s">
        <v>57</v>
      </c>
      <c r="B8" s="659" t="s">
        <v>127</v>
      </c>
      <c r="C8" s="659" t="s">
        <v>29</v>
      </c>
      <c r="D8" s="659" t="s">
        <v>127</v>
      </c>
      <c r="E8" s="659" t="s">
        <v>29</v>
      </c>
      <c r="F8" s="659" t="s">
        <v>127</v>
      </c>
      <c r="G8" s="659" t="s">
        <v>29</v>
      </c>
      <c r="H8" s="659" t="s">
        <v>26</v>
      </c>
      <c r="I8" s="143"/>
      <c r="M8" s="364"/>
      <c r="N8" s="364"/>
      <c r="O8" s="364"/>
      <c r="P8" s="364"/>
      <c r="Q8" s="364"/>
      <c r="R8" s="364"/>
      <c r="S8" s="364"/>
      <c r="T8" s="364"/>
      <c r="U8" s="364"/>
    </row>
    <row r="9" spans="1:21" s="364" customFormat="1" ht="15" customHeight="1" x14ac:dyDescent="0.25">
      <c r="A9" s="850" t="s">
        <v>337</v>
      </c>
      <c r="B9" s="755">
        <v>375</v>
      </c>
      <c r="C9" s="755">
        <v>5989</v>
      </c>
      <c r="D9" s="756">
        <v>837</v>
      </c>
      <c r="E9" s="71">
        <v>16731</v>
      </c>
      <c r="F9" s="71">
        <v>0</v>
      </c>
      <c r="G9" s="71">
        <v>0</v>
      </c>
      <c r="H9" s="872" t="s">
        <v>338</v>
      </c>
      <c r="I9" s="363"/>
      <c r="N9" s="373"/>
    </row>
    <row r="10" spans="1:21" s="268" customFormat="1" ht="15" customHeight="1" x14ac:dyDescent="0.25">
      <c r="A10" s="525" t="s">
        <v>30</v>
      </c>
      <c r="B10" s="526">
        <v>137</v>
      </c>
      <c r="C10" s="526">
        <v>2053</v>
      </c>
      <c r="D10" s="527">
        <v>1176</v>
      </c>
      <c r="E10" s="142">
        <v>15288</v>
      </c>
      <c r="F10" s="142">
        <v>0</v>
      </c>
      <c r="G10" s="142">
        <v>0</v>
      </c>
      <c r="H10" s="873" t="s">
        <v>31</v>
      </c>
      <c r="I10" s="267"/>
      <c r="N10" s="364"/>
      <c r="O10" s="364"/>
      <c r="P10" s="364"/>
    </row>
    <row r="11" spans="1:21" s="268" customFormat="1" ht="15" customHeight="1" x14ac:dyDescent="0.25">
      <c r="A11" s="850" t="s">
        <v>3</v>
      </c>
      <c r="B11" s="755">
        <v>983</v>
      </c>
      <c r="C11" s="755">
        <v>9339</v>
      </c>
      <c r="D11" s="756">
        <v>3666</v>
      </c>
      <c r="E11" s="71">
        <v>54995</v>
      </c>
      <c r="F11" s="71">
        <v>0</v>
      </c>
      <c r="G11" s="71">
        <v>0</v>
      </c>
      <c r="H11" s="872" t="s">
        <v>15</v>
      </c>
      <c r="I11" s="267"/>
      <c r="N11" s="364"/>
      <c r="O11" s="364"/>
      <c r="P11" s="364"/>
    </row>
    <row r="12" spans="1:21" s="268" customFormat="1" ht="15" customHeight="1" x14ac:dyDescent="0.25">
      <c r="A12" s="525" t="s">
        <v>327</v>
      </c>
      <c r="B12" s="526">
        <v>0</v>
      </c>
      <c r="C12" s="142">
        <v>0</v>
      </c>
      <c r="D12" s="527">
        <v>943</v>
      </c>
      <c r="E12" s="142">
        <v>15560</v>
      </c>
      <c r="F12" s="142">
        <v>17</v>
      </c>
      <c r="G12" s="142">
        <v>903</v>
      </c>
      <c r="H12" s="873" t="s">
        <v>323</v>
      </c>
      <c r="I12" s="267"/>
      <c r="N12" s="364"/>
      <c r="O12" s="364"/>
      <c r="P12" s="364"/>
    </row>
    <row r="13" spans="1:21" s="268" customFormat="1" ht="15" customHeight="1" x14ac:dyDescent="0.25">
      <c r="A13" s="470" t="s">
        <v>4</v>
      </c>
      <c r="B13" s="755">
        <v>9992</v>
      </c>
      <c r="C13" s="71">
        <v>99651</v>
      </c>
      <c r="D13" s="756">
        <v>10746</v>
      </c>
      <c r="E13" s="71">
        <v>167638</v>
      </c>
      <c r="F13" s="71">
        <v>707</v>
      </c>
      <c r="G13" s="71">
        <v>22761</v>
      </c>
      <c r="H13" s="872" t="s">
        <v>16</v>
      </c>
      <c r="I13" s="267"/>
      <c r="N13" s="364"/>
      <c r="O13" s="364"/>
      <c r="P13" s="364"/>
    </row>
    <row r="14" spans="1:21" s="268" customFormat="1" ht="15" customHeight="1" x14ac:dyDescent="0.25">
      <c r="A14" s="365" t="s">
        <v>5</v>
      </c>
      <c r="B14" s="395">
        <v>1216</v>
      </c>
      <c r="C14" s="361">
        <v>14592</v>
      </c>
      <c r="D14" s="396">
        <v>1773</v>
      </c>
      <c r="E14" s="361">
        <v>28386</v>
      </c>
      <c r="F14" s="361">
        <v>70</v>
      </c>
      <c r="G14" s="142">
        <v>2684</v>
      </c>
      <c r="H14" s="873" t="s">
        <v>23</v>
      </c>
      <c r="I14" s="267"/>
      <c r="N14" s="364"/>
      <c r="O14" s="364"/>
      <c r="P14" s="364"/>
    </row>
    <row r="15" spans="1:21" s="268" customFormat="1" ht="15" customHeight="1" x14ac:dyDescent="0.25">
      <c r="A15" s="470" t="s">
        <v>6</v>
      </c>
      <c r="B15" s="755">
        <v>0</v>
      </c>
      <c r="C15" s="71">
        <v>0</v>
      </c>
      <c r="D15" s="756">
        <v>1592</v>
      </c>
      <c r="E15" s="71">
        <v>37412</v>
      </c>
      <c r="F15" s="71">
        <v>110</v>
      </c>
      <c r="G15" s="71">
        <v>6408</v>
      </c>
      <c r="H15" s="872" t="s">
        <v>24</v>
      </c>
      <c r="I15" s="267"/>
      <c r="N15" s="364"/>
      <c r="O15" s="364"/>
      <c r="P15" s="364"/>
    </row>
    <row r="16" spans="1:21" s="268" customFormat="1" ht="15" x14ac:dyDescent="0.25">
      <c r="A16" s="525" t="s">
        <v>11</v>
      </c>
      <c r="B16" s="526">
        <v>557</v>
      </c>
      <c r="C16" s="142">
        <v>6963</v>
      </c>
      <c r="D16" s="527">
        <v>943</v>
      </c>
      <c r="E16" s="142">
        <v>13202</v>
      </c>
      <c r="F16" s="142">
        <v>182</v>
      </c>
      <c r="G16" s="142">
        <v>7797</v>
      </c>
      <c r="H16" s="873" t="s">
        <v>21</v>
      </c>
      <c r="I16" s="267"/>
      <c r="N16" s="364"/>
      <c r="O16" s="364"/>
      <c r="P16" s="364"/>
    </row>
    <row r="17" spans="1:21" s="268" customFormat="1" ht="15" x14ac:dyDescent="0.25">
      <c r="A17" s="470" t="s">
        <v>2</v>
      </c>
      <c r="B17" s="755">
        <v>170</v>
      </c>
      <c r="C17" s="71">
        <v>1695</v>
      </c>
      <c r="D17" s="756">
        <v>809</v>
      </c>
      <c r="E17" s="71">
        <v>11336</v>
      </c>
      <c r="F17" s="71">
        <v>0</v>
      </c>
      <c r="G17" s="71">
        <v>0</v>
      </c>
      <c r="H17" s="872" t="s">
        <v>14</v>
      </c>
      <c r="I17" s="267"/>
      <c r="N17" s="364"/>
      <c r="O17" s="364"/>
      <c r="P17" s="364"/>
    </row>
    <row r="18" spans="1:21" s="268" customFormat="1" ht="15" customHeight="1" x14ac:dyDescent="0.25">
      <c r="A18" s="525" t="s">
        <v>7</v>
      </c>
      <c r="B18" s="526">
        <v>6183</v>
      </c>
      <c r="C18" s="142">
        <v>102638</v>
      </c>
      <c r="D18" s="527">
        <v>2587</v>
      </c>
      <c r="E18" s="142">
        <v>56914</v>
      </c>
      <c r="F18" s="142">
        <v>0</v>
      </c>
      <c r="G18" s="142">
        <v>0</v>
      </c>
      <c r="H18" s="873" t="s">
        <v>17</v>
      </c>
      <c r="I18" s="267"/>
      <c r="N18" s="364"/>
      <c r="O18" s="364"/>
      <c r="P18" s="364"/>
    </row>
    <row r="19" spans="1:21" s="268" customFormat="1" ht="15" customHeight="1" x14ac:dyDescent="0.25">
      <c r="A19" s="470" t="s">
        <v>8</v>
      </c>
      <c r="B19" s="755">
        <v>1372</v>
      </c>
      <c r="C19" s="71">
        <v>18522</v>
      </c>
      <c r="D19" s="756">
        <v>1839</v>
      </c>
      <c r="E19" s="71">
        <v>29424</v>
      </c>
      <c r="F19" s="71">
        <v>0</v>
      </c>
      <c r="G19" s="71">
        <v>0</v>
      </c>
      <c r="H19" s="872" t="s">
        <v>18</v>
      </c>
      <c r="I19" s="267"/>
      <c r="N19" s="364"/>
      <c r="O19" s="364"/>
      <c r="P19" s="364"/>
    </row>
    <row r="20" spans="1:21" s="268" customFormat="1" ht="14.25" customHeight="1" x14ac:dyDescent="0.25">
      <c r="A20" s="525" t="s">
        <v>9</v>
      </c>
      <c r="B20" s="526">
        <v>951</v>
      </c>
      <c r="C20" s="526">
        <v>13314</v>
      </c>
      <c r="D20" s="527">
        <v>1183</v>
      </c>
      <c r="E20" s="142">
        <v>16562</v>
      </c>
      <c r="F20" s="142">
        <v>0</v>
      </c>
      <c r="G20" s="142">
        <v>0</v>
      </c>
      <c r="H20" s="873" t="s">
        <v>19</v>
      </c>
      <c r="I20" s="267"/>
      <c r="N20" s="364"/>
      <c r="O20" s="364"/>
      <c r="P20" s="364"/>
    </row>
    <row r="21" spans="1:21" s="268" customFormat="1" ht="12.75" customHeight="1" x14ac:dyDescent="0.25">
      <c r="A21" s="470" t="s">
        <v>10</v>
      </c>
      <c r="B21" s="755">
        <v>3284</v>
      </c>
      <c r="C21" s="755">
        <v>39409</v>
      </c>
      <c r="D21" s="756">
        <v>2216</v>
      </c>
      <c r="E21" s="71">
        <v>31024</v>
      </c>
      <c r="F21" s="71">
        <v>0</v>
      </c>
      <c r="G21" s="71">
        <v>0</v>
      </c>
      <c r="H21" s="872" t="s">
        <v>20</v>
      </c>
      <c r="I21" s="267"/>
      <c r="N21" s="364"/>
      <c r="O21" s="364"/>
      <c r="P21" s="364"/>
    </row>
    <row r="22" spans="1:21" s="268" customFormat="1" ht="15" customHeight="1" x14ac:dyDescent="0.25">
      <c r="A22" s="525" t="s">
        <v>12</v>
      </c>
      <c r="B22" s="526">
        <v>623</v>
      </c>
      <c r="C22" s="526">
        <v>6844</v>
      </c>
      <c r="D22" s="527">
        <v>735</v>
      </c>
      <c r="E22" s="142">
        <v>10290</v>
      </c>
      <c r="F22" s="142">
        <v>33</v>
      </c>
      <c r="G22" s="142">
        <v>724</v>
      </c>
      <c r="H22" s="873" t="s">
        <v>25</v>
      </c>
      <c r="I22" s="267"/>
      <c r="N22" s="364"/>
      <c r="O22" s="364"/>
      <c r="P22" s="364"/>
    </row>
    <row r="23" spans="1:21" s="268" customFormat="1" ht="15" customHeight="1" thickBot="1" x14ac:dyDescent="0.3">
      <c r="A23" s="470" t="s">
        <v>13</v>
      </c>
      <c r="B23" s="875">
        <v>0</v>
      </c>
      <c r="C23" s="875">
        <v>0</v>
      </c>
      <c r="D23" s="875">
        <v>2350</v>
      </c>
      <c r="E23" s="875">
        <v>51700</v>
      </c>
      <c r="F23" s="875">
        <v>16</v>
      </c>
      <c r="G23" s="875">
        <v>720</v>
      </c>
      <c r="H23" s="448" t="s">
        <v>22</v>
      </c>
      <c r="I23" s="267"/>
      <c r="N23" s="364"/>
      <c r="O23" s="364"/>
      <c r="P23" s="364"/>
    </row>
    <row r="24" spans="1:21" s="299" customFormat="1" ht="17.25" customHeight="1" thickTop="1" thickBot="1" x14ac:dyDescent="0.3">
      <c r="A24" s="638" t="s">
        <v>0</v>
      </c>
      <c r="B24" s="639">
        <f>SUM(B9:B23)</f>
        <v>25843</v>
      </c>
      <c r="C24" s="639">
        <f t="shared" ref="C24:G24" si="0">SUM(C9:C23)</f>
        <v>321009</v>
      </c>
      <c r="D24" s="639">
        <f t="shared" si="0"/>
        <v>33395</v>
      </c>
      <c r="E24" s="639">
        <f t="shared" si="0"/>
        <v>556462</v>
      </c>
      <c r="F24" s="639">
        <f t="shared" si="0"/>
        <v>1135</v>
      </c>
      <c r="G24" s="639">
        <f t="shared" si="0"/>
        <v>41997</v>
      </c>
      <c r="H24" s="874" t="s">
        <v>1</v>
      </c>
      <c r="I24" s="143"/>
      <c r="M24" s="364"/>
      <c r="N24" s="364"/>
      <c r="O24" s="364"/>
      <c r="P24" s="364"/>
      <c r="Q24" s="364"/>
      <c r="R24" s="364"/>
      <c r="S24" s="364"/>
      <c r="T24" s="364"/>
      <c r="U24" s="364"/>
    </row>
    <row r="25" spans="1:21" s="6" customFormat="1" ht="17.25" customHeight="1" thickTop="1" x14ac:dyDescent="0.25">
      <c r="A25" s="957"/>
      <c r="B25" s="957"/>
      <c r="C25" s="957"/>
      <c r="D25" s="957"/>
      <c r="E25" s="957"/>
      <c r="F25" s="957"/>
      <c r="G25" s="72"/>
      <c r="H25" s="50"/>
      <c r="I25" s="17"/>
    </row>
    <row r="26" spans="1:21" ht="14.25" x14ac:dyDescent="0.2">
      <c r="C26" s="6"/>
      <c r="D26" s="6"/>
      <c r="E26" s="6"/>
      <c r="H26" s="173"/>
    </row>
    <row r="27" spans="1:21" ht="16.5" customHeight="1" x14ac:dyDescent="0.25">
      <c r="A27" s="981"/>
      <c r="B27" s="981"/>
      <c r="C27" s="6"/>
      <c r="D27" s="6"/>
      <c r="E27" s="68"/>
      <c r="G27" s="982"/>
      <c r="H27" s="982"/>
    </row>
  </sheetData>
  <mergeCells count="8">
    <mergeCell ref="G3:H3"/>
    <mergeCell ref="A27:B27"/>
    <mergeCell ref="G27:H27"/>
    <mergeCell ref="A1:H1"/>
    <mergeCell ref="A2:H2"/>
    <mergeCell ref="A25:F25"/>
    <mergeCell ref="A4:B4"/>
    <mergeCell ref="C4:G4"/>
  </mergeCells>
  <phoneticPr fontId="3" type="noConversion"/>
  <printOptions horizontalCentered="1" verticalCentered="1"/>
  <pageMargins left="1.01" right="1.29" top="1.36" bottom="1.81" header="0.2" footer="0.78"/>
  <pageSetup scale="105" orientation="landscape" r:id="rId1"/>
  <headerFooter alignWithMargins="0"/>
  <cellWatches>
    <cellWatch r="C9"/>
  </cellWatch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P33"/>
  <sheetViews>
    <sheetView rightToLeft="1" zoomScaleNormal="100" zoomScaleSheetLayoutView="95" workbookViewId="0">
      <selection activeCell="E15" sqref="E15"/>
    </sheetView>
  </sheetViews>
  <sheetFormatPr defaultRowHeight="12.75" x14ac:dyDescent="0.2"/>
  <cols>
    <col min="1" max="1" width="12.42578125" customWidth="1"/>
    <col min="2" max="2" width="9.5703125" customWidth="1"/>
    <col min="3" max="3" width="14.5703125" customWidth="1"/>
    <col min="4" max="4" width="11.85546875" customWidth="1"/>
    <col min="5" max="5" width="13.28515625" customWidth="1"/>
    <col min="6" max="6" width="0.28515625" style="6" customWidth="1"/>
    <col min="7" max="7" width="11.42578125" style="6" customWidth="1"/>
    <col min="8" max="8" width="9.42578125" customWidth="1"/>
    <col min="9" max="9" width="17.28515625" customWidth="1"/>
    <col min="10" max="10" width="0.140625" hidden="1" customWidth="1"/>
    <col min="11" max="11" width="0.85546875" hidden="1" customWidth="1"/>
    <col min="12" max="12" width="10.140625" style="268" customWidth="1"/>
    <col min="13" max="13" width="6.28515625" style="268" customWidth="1"/>
    <col min="14" max="692" width="9.140625" style="268"/>
  </cols>
  <sheetData>
    <row r="1" spans="1:692" ht="15" customHeight="1" x14ac:dyDescent="0.2">
      <c r="A1" s="909" t="s">
        <v>456</v>
      </c>
      <c r="B1" s="909"/>
      <c r="C1" s="909"/>
      <c r="D1" s="909"/>
      <c r="E1" s="909"/>
      <c r="F1" s="909"/>
      <c r="G1" s="909"/>
      <c r="H1" s="909"/>
      <c r="I1" s="909"/>
    </row>
    <row r="2" spans="1:692" ht="12.75" customHeight="1" x14ac:dyDescent="0.2">
      <c r="A2" s="967" t="s">
        <v>457</v>
      </c>
      <c r="B2" s="967"/>
      <c r="C2" s="967"/>
      <c r="D2" s="967"/>
      <c r="E2" s="967"/>
      <c r="F2" s="967"/>
      <c r="G2" s="967"/>
      <c r="H2" s="967"/>
      <c r="I2" s="967"/>
      <c r="J2" t="s">
        <v>329</v>
      </c>
    </row>
    <row r="3" spans="1:692" ht="15" x14ac:dyDescent="0.25">
      <c r="A3" s="31"/>
      <c r="B3" s="31"/>
      <c r="C3" s="901"/>
      <c r="D3" s="38"/>
      <c r="E3" s="38"/>
      <c r="F3" s="38"/>
      <c r="G3" s="38"/>
      <c r="H3" s="901"/>
      <c r="I3" s="985" t="s">
        <v>395</v>
      </c>
      <c r="J3" s="985"/>
    </row>
    <row r="4" spans="1:692" s="6" customFormat="1" ht="15.75" thickBot="1" x14ac:dyDescent="0.3">
      <c r="A4" s="903" t="s">
        <v>414</v>
      </c>
      <c r="B4" s="903"/>
      <c r="C4" s="984" t="s">
        <v>486</v>
      </c>
      <c r="D4" s="984"/>
      <c r="E4" s="984"/>
      <c r="F4" s="984"/>
      <c r="G4" s="984"/>
      <c r="H4" s="984"/>
      <c r="I4" s="986" t="s">
        <v>308</v>
      </c>
      <c r="J4" s="986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  <c r="BS4" s="268"/>
      <c r="BT4" s="268"/>
      <c r="BU4" s="268"/>
      <c r="BV4" s="268"/>
      <c r="BW4" s="268"/>
      <c r="BX4" s="268"/>
      <c r="BY4" s="268"/>
      <c r="BZ4" s="268"/>
      <c r="CA4" s="268"/>
      <c r="CB4" s="268"/>
      <c r="CC4" s="268"/>
      <c r="CD4" s="268"/>
      <c r="CE4" s="268"/>
      <c r="CF4" s="268"/>
      <c r="CG4" s="268"/>
      <c r="CH4" s="268"/>
      <c r="CI4" s="268"/>
      <c r="CJ4" s="268"/>
      <c r="CK4" s="268"/>
      <c r="CL4" s="268"/>
      <c r="CM4" s="268"/>
      <c r="CN4" s="268"/>
      <c r="CO4" s="268"/>
      <c r="CP4" s="268"/>
      <c r="CQ4" s="268"/>
      <c r="CR4" s="268"/>
      <c r="CS4" s="268"/>
      <c r="CT4" s="268"/>
      <c r="CU4" s="268"/>
      <c r="CV4" s="268"/>
      <c r="CW4" s="268"/>
      <c r="CX4" s="268"/>
      <c r="CY4" s="268"/>
      <c r="CZ4" s="268"/>
      <c r="DA4" s="268"/>
      <c r="DB4" s="268"/>
      <c r="DC4" s="268"/>
      <c r="DD4" s="268"/>
      <c r="DE4" s="268"/>
      <c r="DF4" s="268"/>
      <c r="DG4" s="268"/>
      <c r="DH4" s="268"/>
      <c r="DI4" s="268"/>
      <c r="DJ4" s="268"/>
      <c r="DK4" s="268"/>
      <c r="DL4" s="268"/>
      <c r="DM4" s="268"/>
      <c r="DN4" s="268"/>
      <c r="DO4" s="268"/>
      <c r="DP4" s="268"/>
      <c r="DQ4" s="268"/>
      <c r="DR4" s="268"/>
      <c r="DS4" s="268"/>
      <c r="DT4" s="268"/>
      <c r="DU4" s="268"/>
      <c r="DV4" s="268"/>
      <c r="DW4" s="268"/>
      <c r="DX4" s="268"/>
      <c r="DY4" s="268"/>
      <c r="DZ4" s="268"/>
      <c r="EA4" s="268"/>
      <c r="EB4" s="268"/>
      <c r="EC4" s="268"/>
      <c r="ED4" s="268"/>
      <c r="EE4" s="268"/>
      <c r="EF4" s="268"/>
      <c r="EG4" s="268"/>
      <c r="EH4" s="268"/>
      <c r="EI4" s="268"/>
      <c r="EJ4" s="268"/>
      <c r="EK4" s="268"/>
      <c r="EL4" s="268"/>
      <c r="EM4" s="268"/>
      <c r="EN4" s="268"/>
      <c r="EO4" s="268"/>
      <c r="EP4" s="268"/>
      <c r="EQ4" s="268"/>
      <c r="ER4" s="268"/>
      <c r="ES4" s="268"/>
      <c r="ET4" s="268"/>
      <c r="EU4" s="268"/>
      <c r="EV4" s="268"/>
      <c r="EW4" s="268"/>
      <c r="EX4" s="268"/>
      <c r="EY4" s="268"/>
      <c r="EZ4" s="268"/>
      <c r="FA4" s="268"/>
      <c r="FB4" s="268"/>
      <c r="FC4" s="268"/>
      <c r="FD4" s="268"/>
      <c r="FE4" s="268"/>
      <c r="FF4" s="268"/>
      <c r="FG4" s="268"/>
      <c r="FH4" s="268"/>
      <c r="FI4" s="268"/>
      <c r="FJ4" s="268"/>
      <c r="FK4" s="268"/>
      <c r="FL4" s="268"/>
      <c r="FM4" s="268"/>
      <c r="FN4" s="268"/>
      <c r="FO4" s="268"/>
      <c r="FP4" s="268"/>
      <c r="FQ4" s="268"/>
      <c r="FR4" s="268"/>
      <c r="FS4" s="268"/>
      <c r="FT4" s="268"/>
      <c r="FU4" s="268"/>
      <c r="FV4" s="268"/>
      <c r="FW4" s="268"/>
      <c r="FX4" s="268"/>
      <c r="FY4" s="268"/>
      <c r="FZ4" s="268"/>
      <c r="GA4" s="268"/>
      <c r="GB4" s="268"/>
      <c r="GC4" s="268"/>
      <c r="GD4" s="268"/>
      <c r="GE4" s="268"/>
      <c r="GF4" s="268"/>
      <c r="GG4" s="268"/>
      <c r="GH4" s="268"/>
      <c r="GI4" s="268"/>
      <c r="GJ4" s="268"/>
      <c r="GK4" s="268"/>
      <c r="GL4" s="268"/>
      <c r="GM4" s="268"/>
      <c r="GN4" s="268"/>
      <c r="GO4" s="268"/>
      <c r="GP4" s="268"/>
      <c r="GQ4" s="268"/>
      <c r="GR4" s="268"/>
      <c r="GS4" s="268"/>
      <c r="GT4" s="268"/>
      <c r="GU4" s="268"/>
      <c r="GV4" s="268"/>
      <c r="GW4" s="268"/>
      <c r="GX4" s="268"/>
      <c r="GY4" s="268"/>
      <c r="GZ4" s="268"/>
      <c r="HA4" s="268"/>
      <c r="HB4" s="268"/>
      <c r="HC4" s="268"/>
      <c r="HD4" s="268"/>
      <c r="HE4" s="268"/>
      <c r="HF4" s="268"/>
      <c r="HG4" s="268"/>
      <c r="HH4" s="268"/>
      <c r="HI4" s="268"/>
      <c r="HJ4" s="268"/>
      <c r="HK4" s="268"/>
      <c r="HL4" s="268"/>
      <c r="HM4" s="268"/>
      <c r="HN4" s="268"/>
      <c r="HO4" s="268"/>
      <c r="HP4" s="268"/>
      <c r="HQ4" s="268"/>
      <c r="HR4" s="268"/>
      <c r="HS4" s="268"/>
      <c r="HT4" s="268"/>
      <c r="HU4" s="268"/>
      <c r="HV4" s="268"/>
      <c r="HW4" s="268"/>
      <c r="HX4" s="268"/>
      <c r="HY4" s="268"/>
      <c r="HZ4" s="268"/>
      <c r="IA4" s="268"/>
      <c r="IB4" s="268"/>
      <c r="IC4" s="268"/>
      <c r="ID4" s="268"/>
      <c r="IE4" s="268"/>
      <c r="IF4" s="268"/>
      <c r="IG4" s="268"/>
      <c r="IH4" s="268"/>
      <c r="II4" s="268"/>
      <c r="IJ4" s="268"/>
      <c r="IK4" s="268"/>
      <c r="IL4" s="268"/>
      <c r="IM4" s="268"/>
      <c r="IN4" s="268"/>
      <c r="IO4" s="268"/>
      <c r="IP4" s="268"/>
      <c r="IQ4" s="268"/>
      <c r="IR4" s="268"/>
      <c r="IS4" s="268"/>
      <c r="IT4" s="268"/>
      <c r="IU4" s="268"/>
      <c r="IV4" s="268"/>
      <c r="IW4" s="268"/>
      <c r="IX4" s="268"/>
      <c r="IY4" s="268"/>
      <c r="IZ4" s="268"/>
      <c r="JA4" s="268"/>
      <c r="JB4" s="268"/>
      <c r="JC4" s="268"/>
      <c r="JD4" s="268"/>
      <c r="JE4" s="268"/>
      <c r="JF4" s="268"/>
      <c r="JG4" s="268"/>
      <c r="JH4" s="268"/>
      <c r="JI4" s="268"/>
      <c r="JJ4" s="268"/>
      <c r="JK4" s="268"/>
      <c r="JL4" s="268"/>
      <c r="JM4" s="268"/>
      <c r="JN4" s="268"/>
      <c r="JO4" s="268"/>
      <c r="JP4" s="268"/>
      <c r="JQ4" s="268"/>
      <c r="JR4" s="268"/>
      <c r="JS4" s="268"/>
      <c r="JT4" s="268"/>
      <c r="JU4" s="268"/>
      <c r="JV4" s="268"/>
      <c r="JW4" s="268"/>
      <c r="JX4" s="268"/>
      <c r="JY4" s="268"/>
      <c r="JZ4" s="268"/>
      <c r="KA4" s="268"/>
      <c r="KB4" s="268"/>
      <c r="KC4" s="268"/>
      <c r="KD4" s="268"/>
      <c r="KE4" s="268"/>
      <c r="KF4" s="268"/>
      <c r="KG4" s="268"/>
      <c r="KH4" s="268"/>
      <c r="KI4" s="268"/>
      <c r="KJ4" s="268"/>
      <c r="KK4" s="268"/>
      <c r="KL4" s="268"/>
      <c r="KM4" s="268"/>
      <c r="KN4" s="268"/>
      <c r="KO4" s="268"/>
      <c r="KP4" s="268"/>
      <c r="KQ4" s="268"/>
      <c r="KR4" s="268"/>
      <c r="KS4" s="268"/>
      <c r="KT4" s="268"/>
      <c r="KU4" s="268"/>
      <c r="KV4" s="268"/>
      <c r="KW4" s="268"/>
      <c r="KX4" s="268"/>
      <c r="KY4" s="268"/>
      <c r="KZ4" s="268"/>
      <c r="LA4" s="268"/>
      <c r="LB4" s="268"/>
      <c r="LC4" s="268"/>
      <c r="LD4" s="268"/>
      <c r="LE4" s="268"/>
      <c r="LF4" s="268"/>
      <c r="LG4" s="268"/>
      <c r="LH4" s="268"/>
      <c r="LI4" s="268"/>
      <c r="LJ4" s="268"/>
      <c r="LK4" s="268"/>
      <c r="LL4" s="268"/>
      <c r="LM4" s="268"/>
      <c r="LN4" s="268"/>
      <c r="LO4" s="268"/>
      <c r="LP4" s="268"/>
      <c r="LQ4" s="268"/>
      <c r="LR4" s="268"/>
      <c r="LS4" s="268"/>
      <c r="LT4" s="268"/>
      <c r="LU4" s="268"/>
      <c r="LV4" s="268"/>
      <c r="LW4" s="268"/>
      <c r="LX4" s="268"/>
      <c r="LY4" s="268"/>
      <c r="LZ4" s="268"/>
      <c r="MA4" s="268"/>
      <c r="MB4" s="268"/>
      <c r="MC4" s="268"/>
      <c r="MD4" s="268"/>
      <c r="ME4" s="268"/>
      <c r="MF4" s="268"/>
      <c r="MG4" s="268"/>
      <c r="MH4" s="268"/>
      <c r="MI4" s="268"/>
      <c r="MJ4" s="268"/>
      <c r="MK4" s="268"/>
      <c r="ML4" s="268"/>
      <c r="MM4" s="268"/>
      <c r="MN4" s="268"/>
      <c r="MO4" s="268"/>
      <c r="MP4" s="268"/>
      <c r="MQ4" s="268"/>
      <c r="MR4" s="268"/>
      <c r="MS4" s="268"/>
      <c r="MT4" s="268"/>
      <c r="MU4" s="268"/>
      <c r="MV4" s="268"/>
      <c r="MW4" s="268"/>
      <c r="MX4" s="268"/>
      <c r="MY4" s="268"/>
      <c r="MZ4" s="268"/>
      <c r="NA4" s="268"/>
      <c r="NB4" s="268"/>
      <c r="NC4" s="268"/>
      <c r="ND4" s="268"/>
      <c r="NE4" s="268"/>
      <c r="NF4" s="268"/>
      <c r="NG4" s="268"/>
      <c r="NH4" s="268"/>
      <c r="NI4" s="268"/>
      <c r="NJ4" s="268"/>
      <c r="NK4" s="268"/>
      <c r="NL4" s="268"/>
      <c r="NM4" s="268"/>
      <c r="NN4" s="268"/>
      <c r="NO4" s="268"/>
      <c r="NP4" s="268"/>
      <c r="NQ4" s="268"/>
      <c r="NR4" s="268"/>
      <c r="NS4" s="268"/>
      <c r="NT4" s="268"/>
      <c r="NU4" s="268"/>
      <c r="NV4" s="268"/>
      <c r="NW4" s="268"/>
      <c r="NX4" s="268"/>
      <c r="NY4" s="268"/>
      <c r="NZ4" s="268"/>
      <c r="OA4" s="268"/>
      <c r="OB4" s="268"/>
      <c r="OC4" s="268"/>
      <c r="OD4" s="268"/>
      <c r="OE4" s="268"/>
      <c r="OF4" s="268"/>
      <c r="OG4" s="268"/>
      <c r="OH4" s="268"/>
      <c r="OI4" s="268"/>
      <c r="OJ4" s="268"/>
      <c r="OK4" s="268"/>
      <c r="OL4" s="268"/>
      <c r="OM4" s="268"/>
      <c r="ON4" s="268"/>
      <c r="OO4" s="268"/>
      <c r="OP4" s="268"/>
      <c r="OQ4" s="268"/>
      <c r="OR4" s="268"/>
      <c r="OS4" s="268"/>
      <c r="OT4" s="268"/>
      <c r="OU4" s="268"/>
      <c r="OV4" s="268"/>
      <c r="OW4" s="268"/>
      <c r="OX4" s="268"/>
      <c r="OY4" s="268"/>
      <c r="OZ4" s="268"/>
      <c r="PA4" s="268"/>
      <c r="PB4" s="268"/>
      <c r="PC4" s="268"/>
      <c r="PD4" s="268"/>
      <c r="PE4" s="268"/>
      <c r="PF4" s="268"/>
      <c r="PG4" s="268"/>
      <c r="PH4" s="268"/>
      <c r="PI4" s="268"/>
      <c r="PJ4" s="268"/>
      <c r="PK4" s="268"/>
      <c r="PL4" s="268"/>
      <c r="PM4" s="268"/>
      <c r="PN4" s="268"/>
      <c r="PO4" s="268"/>
      <c r="PP4" s="268"/>
      <c r="PQ4" s="268"/>
      <c r="PR4" s="268"/>
      <c r="PS4" s="268"/>
      <c r="PT4" s="268"/>
      <c r="PU4" s="268"/>
      <c r="PV4" s="268"/>
      <c r="PW4" s="268"/>
      <c r="PX4" s="268"/>
      <c r="PY4" s="268"/>
      <c r="PZ4" s="268"/>
      <c r="QA4" s="268"/>
      <c r="QB4" s="268"/>
      <c r="QC4" s="268"/>
      <c r="QD4" s="268"/>
      <c r="QE4" s="268"/>
      <c r="QF4" s="268"/>
      <c r="QG4" s="268"/>
      <c r="QH4" s="268"/>
      <c r="QI4" s="268"/>
      <c r="QJ4" s="268"/>
      <c r="QK4" s="268"/>
      <c r="QL4" s="268"/>
      <c r="QM4" s="268"/>
      <c r="QN4" s="268"/>
      <c r="QO4" s="268"/>
      <c r="QP4" s="268"/>
      <c r="QQ4" s="268"/>
      <c r="QR4" s="268"/>
      <c r="QS4" s="268"/>
      <c r="QT4" s="268"/>
      <c r="QU4" s="268"/>
      <c r="QV4" s="268"/>
      <c r="QW4" s="268"/>
      <c r="QX4" s="268"/>
      <c r="QY4" s="268"/>
      <c r="QZ4" s="268"/>
      <c r="RA4" s="268"/>
      <c r="RB4" s="268"/>
      <c r="RC4" s="268"/>
      <c r="RD4" s="268"/>
      <c r="RE4" s="268"/>
      <c r="RF4" s="268"/>
      <c r="RG4" s="268"/>
      <c r="RH4" s="268"/>
      <c r="RI4" s="268"/>
      <c r="RJ4" s="268"/>
      <c r="RK4" s="268"/>
      <c r="RL4" s="268"/>
      <c r="RM4" s="268"/>
      <c r="RN4" s="268"/>
      <c r="RO4" s="268"/>
      <c r="RP4" s="268"/>
      <c r="RQ4" s="268"/>
      <c r="RR4" s="268"/>
      <c r="RS4" s="268"/>
      <c r="RT4" s="268"/>
      <c r="RU4" s="268"/>
      <c r="RV4" s="268"/>
      <c r="RW4" s="268"/>
      <c r="RX4" s="268"/>
      <c r="RY4" s="268"/>
      <c r="RZ4" s="268"/>
      <c r="SA4" s="268"/>
      <c r="SB4" s="268"/>
      <c r="SC4" s="268"/>
      <c r="SD4" s="268"/>
      <c r="SE4" s="268"/>
      <c r="SF4" s="268"/>
      <c r="SG4" s="268"/>
      <c r="SH4" s="268"/>
      <c r="SI4" s="268"/>
      <c r="SJ4" s="268"/>
      <c r="SK4" s="268"/>
      <c r="SL4" s="268"/>
      <c r="SM4" s="268"/>
      <c r="SN4" s="268"/>
      <c r="SO4" s="268"/>
      <c r="SP4" s="268"/>
      <c r="SQ4" s="268"/>
      <c r="SR4" s="268"/>
      <c r="SS4" s="268"/>
      <c r="ST4" s="268"/>
      <c r="SU4" s="268"/>
      <c r="SV4" s="268"/>
      <c r="SW4" s="268"/>
      <c r="SX4" s="268"/>
      <c r="SY4" s="268"/>
      <c r="SZ4" s="268"/>
      <c r="TA4" s="268"/>
      <c r="TB4" s="268"/>
      <c r="TC4" s="268"/>
      <c r="TD4" s="268"/>
      <c r="TE4" s="268"/>
      <c r="TF4" s="268"/>
      <c r="TG4" s="268"/>
      <c r="TH4" s="268"/>
      <c r="TI4" s="268"/>
      <c r="TJ4" s="268"/>
      <c r="TK4" s="268"/>
      <c r="TL4" s="268"/>
      <c r="TM4" s="268"/>
      <c r="TN4" s="268"/>
      <c r="TO4" s="268"/>
      <c r="TP4" s="268"/>
      <c r="TQ4" s="268"/>
      <c r="TR4" s="268"/>
      <c r="TS4" s="268"/>
      <c r="TT4" s="268"/>
      <c r="TU4" s="268"/>
      <c r="TV4" s="268"/>
      <c r="TW4" s="268"/>
      <c r="TX4" s="268"/>
      <c r="TY4" s="268"/>
      <c r="TZ4" s="268"/>
      <c r="UA4" s="268"/>
      <c r="UB4" s="268"/>
      <c r="UC4" s="268"/>
      <c r="UD4" s="268"/>
      <c r="UE4" s="268"/>
      <c r="UF4" s="268"/>
      <c r="UG4" s="268"/>
      <c r="UH4" s="268"/>
      <c r="UI4" s="268"/>
      <c r="UJ4" s="268"/>
      <c r="UK4" s="268"/>
      <c r="UL4" s="268"/>
      <c r="UM4" s="268"/>
      <c r="UN4" s="268"/>
      <c r="UO4" s="268"/>
      <c r="UP4" s="268"/>
      <c r="UQ4" s="268"/>
      <c r="UR4" s="268"/>
      <c r="US4" s="268"/>
      <c r="UT4" s="268"/>
      <c r="UU4" s="268"/>
      <c r="UV4" s="268"/>
      <c r="UW4" s="268"/>
      <c r="UX4" s="268"/>
      <c r="UY4" s="268"/>
      <c r="UZ4" s="268"/>
      <c r="VA4" s="268"/>
      <c r="VB4" s="268"/>
      <c r="VC4" s="268"/>
      <c r="VD4" s="268"/>
      <c r="VE4" s="268"/>
      <c r="VF4" s="268"/>
      <c r="VG4" s="268"/>
      <c r="VH4" s="268"/>
      <c r="VI4" s="268"/>
      <c r="VJ4" s="268"/>
      <c r="VK4" s="268"/>
      <c r="VL4" s="268"/>
      <c r="VM4" s="268"/>
      <c r="VN4" s="268"/>
      <c r="VO4" s="268"/>
      <c r="VP4" s="268"/>
      <c r="VQ4" s="268"/>
      <c r="VR4" s="268"/>
      <c r="VS4" s="268"/>
      <c r="VT4" s="268"/>
      <c r="VU4" s="268"/>
      <c r="VV4" s="268"/>
      <c r="VW4" s="268"/>
      <c r="VX4" s="268"/>
      <c r="VY4" s="268"/>
      <c r="VZ4" s="268"/>
      <c r="WA4" s="268"/>
      <c r="WB4" s="268"/>
      <c r="WC4" s="268"/>
      <c r="WD4" s="268"/>
      <c r="WE4" s="268"/>
      <c r="WF4" s="268"/>
      <c r="WG4" s="268"/>
      <c r="WH4" s="268"/>
      <c r="WI4" s="268"/>
      <c r="WJ4" s="268"/>
      <c r="WK4" s="268"/>
      <c r="WL4" s="268"/>
      <c r="WM4" s="268"/>
      <c r="WN4" s="268"/>
      <c r="WO4" s="268"/>
      <c r="WP4" s="268"/>
      <c r="WQ4" s="268"/>
      <c r="WR4" s="268"/>
      <c r="WS4" s="268"/>
      <c r="WT4" s="268"/>
      <c r="WU4" s="268"/>
      <c r="WV4" s="268"/>
      <c r="WW4" s="268"/>
      <c r="WX4" s="268"/>
      <c r="WY4" s="268"/>
      <c r="WZ4" s="268"/>
      <c r="XA4" s="268"/>
      <c r="XB4" s="268"/>
      <c r="XC4" s="268"/>
      <c r="XD4" s="268"/>
      <c r="XE4" s="268"/>
      <c r="XF4" s="268"/>
      <c r="XG4" s="268"/>
      <c r="XH4" s="268"/>
      <c r="XI4" s="268"/>
      <c r="XJ4" s="268"/>
      <c r="XK4" s="268"/>
      <c r="XL4" s="268"/>
      <c r="XM4" s="268"/>
      <c r="XN4" s="268"/>
      <c r="XO4" s="268"/>
      <c r="XP4" s="268"/>
      <c r="XQ4" s="268"/>
      <c r="XR4" s="268"/>
      <c r="XS4" s="268"/>
      <c r="XT4" s="268"/>
      <c r="XU4" s="268"/>
      <c r="XV4" s="268"/>
      <c r="XW4" s="268"/>
      <c r="XX4" s="268"/>
      <c r="XY4" s="268"/>
      <c r="XZ4" s="268"/>
      <c r="YA4" s="268"/>
      <c r="YB4" s="268"/>
      <c r="YC4" s="268"/>
      <c r="YD4" s="268"/>
      <c r="YE4" s="268"/>
      <c r="YF4" s="268"/>
      <c r="YG4" s="268"/>
      <c r="YH4" s="268"/>
      <c r="YI4" s="268"/>
      <c r="YJ4" s="268"/>
      <c r="YK4" s="268"/>
      <c r="YL4" s="268"/>
      <c r="YM4" s="268"/>
      <c r="YN4" s="268"/>
      <c r="YO4" s="268"/>
      <c r="YP4" s="268"/>
      <c r="YQ4" s="268"/>
      <c r="YR4" s="268"/>
      <c r="YS4" s="268"/>
      <c r="YT4" s="268"/>
      <c r="YU4" s="268"/>
      <c r="YV4" s="268"/>
      <c r="YW4" s="268"/>
      <c r="YX4" s="268"/>
      <c r="YY4" s="268"/>
      <c r="YZ4" s="268"/>
      <c r="ZA4" s="268"/>
      <c r="ZB4" s="268"/>
      <c r="ZC4" s="268"/>
      <c r="ZD4" s="268"/>
      <c r="ZE4" s="268"/>
      <c r="ZF4" s="268"/>
      <c r="ZG4" s="268"/>
      <c r="ZH4" s="268"/>
      <c r="ZI4" s="268"/>
      <c r="ZJ4" s="268"/>
      <c r="ZK4" s="268"/>
      <c r="ZL4" s="268"/>
      <c r="ZM4" s="268"/>
      <c r="ZN4" s="268"/>
      <c r="ZO4" s="268"/>
      <c r="ZP4" s="268"/>
    </row>
    <row r="5" spans="1:692" ht="15" customHeight="1" x14ac:dyDescent="0.25">
      <c r="A5" s="30"/>
      <c r="B5" s="907" t="s">
        <v>59</v>
      </c>
      <c r="C5" s="907"/>
      <c r="D5" s="9" t="s">
        <v>61</v>
      </c>
      <c r="E5" s="25"/>
      <c r="F5" s="25"/>
      <c r="G5" s="945" t="s">
        <v>387</v>
      </c>
      <c r="H5" s="945"/>
      <c r="I5" s="987"/>
      <c r="J5" s="987"/>
      <c r="N5" s="933"/>
      <c r="O5" s="933"/>
    </row>
    <row r="6" spans="1:692" ht="15" x14ac:dyDescent="0.25">
      <c r="A6" s="38"/>
      <c r="B6" s="162" t="s">
        <v>263</v>
      </c>
      <c r="C6" s="36"/>
      <c r="D6" s="150" t="s">
        <v>198</v>
      </c>
      <c r="E6" s="36"/>
      <c r="F6" s="36"/>
      <c r="G6" s="36"/>
      <c r="H6" s="757" t="s">
        <v>1</v>
      </c>
      <c r="I6" s="17"/>
    </row>
    <row r="7" spans="1:692" s="299" customFormat="1" ht="12.75" customHeight="1" thickBot="1" x14ac:dyDescent="0.25">
      <c r="A7" s="301"/>
      <c r="B7" s="317" t="s">
        <v>220</v>
      </c>
      <c r="C7" s="317" t="s">
        <v>222</v>
      </c>
      <c r="D7" s="317" t="s">
        <v>220</v>
      </c>
      <c r="E7" s="317" t="s">
        <v>222</v>
      </c>
      <c r="F7" s="317"/>
      <c r="G7" s="317" t="s">
        <v>220</v>
      </c>
      <c r="H7" s="317" t="s">
        <v>222</v>
      </c>
      <c r="I7" s="315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364"/>
      <c r="BC7" s="364"/>
      <c r="BD7" s="364"/>
      <c r="BE7" s="364"/>
      <c r="BF7" s="364"/>
      <c r="BG7" s="364"/>
      <c r="BH7" s="364"/>
      <c r="BI7" s="364"/>
      <c r="BJ7" s="364"/>
      <c r="BK7" s="364"/>
      <c r="BL7" s="364"/>
      <c r="BM7" s="364"/>
      <c r="BN7" s="364"/>
      <c r="BO7" s="364"/>
      <c r="BP7" s="364"/>
      <c r="BQ7" s="364"/>
      <c r="BR7" s="364"/>
      <c r="BS7" s="364"/>
      <c r="BT7" s="364"/>
      <c r="BU7" s="364"/>
      <c r="BV7" s="364"/>
      <c r="BW7" s="364"/>
      <c r="BX7" s="364"/>
      <c r="BY7" s="364"/>
      <c r="BZ7" s="364"/>
      <c r="CA7" s="364"/>
      <c r="CB7" s="364"/>
      <c r="CC7" s="364"/>
      <c r="CD7" s="364"/>
      <c r="CE7" s="364"/>
      <c r="CF7" s="364"/>
      <c r="CG7" s="364"/>
      <c r="CH7" s="364"/>
      <c r="CI7" s="364"/>
      <c r="CJ7" s="364"/>
      <c r="CK7" s="364"/>
      <c r="CL7" s="364"/>
      <c r="CM7" s="364"/>
      <c r="CN7" s="364"/>
      <c r="CO7" s="364"/>
      <c r="CP7" s="364"/>
      <c r="CQ7" s="364"/>
      <c r="CR7" s="364"/>
      <c r="CS7" s="364"/>
      <c r="CT7" s="364"/>
      <c r="CU7" s="364"/>
      <c r="CV7" s="364"/>
      <c r="CW7" s="364"/>
      <c r="CX7" s="364"/>
      <c r="CY7" s="364"/>
      <c r="CZ7" s="364"/>
      <c r="DA7" s="364"/>
      <c r="DB7" s="364"/>
      <c r="DC7" s="364"/>
      <c r="DD7" s="364"/>
      <c r="DE7" s="364"/>
      <c r="DF7" s="364"/>
      <c r="DG7" s="364"/>
      <c r="DH7" s="364"/>
      <c r="DI7" s="364"/>
      <c r="DJ7" s="364"/>
      <c r="DK7" s="364"/>
      <c r="DL7" s="364"/>
      <c r="DM7" s="364"/>
      <c r="DN7" s="364"/>
      <c r="DO7" s="364"/>
      <c r="DP7" s="364"/>
      <c r="DQ7" s="364"/>
      <c r="DR7" s="364"/>
      <c r="DS7" s="364"/>
      <c r="DT7" s="364"/>
      <c r="DU7" s="364"/>
      <c r="DV7" s="364"/>
      <c r="DW7" s="364"/>
      <c r="DX7" s="364"/>
      <c r="DY7" s="364"/>
      <c r="DZ7" s="364"/>
      <c r="EA7" s="364"/>
      <c r="EB7" s="364"/>
      <c r="EC7" s="364"/>
      <c r="ED7" s="364"/>
      <c r="EE7" s="364"/>
      <c r="EF7" s="364"/>
      <c r="EG7" s="364"/>
      <c r="EH7" s="364"/>
      <c r="EI7" s="364"/>
      <c r="EJ7" s="364"/>
      <c r="EK7" s="364"/>
      <c r="EL7" s="364"/>
      <c r="EM7" s="364"/>
      <c r="EN7" s="364"/>
      <c r="EO7" s="364"/>
      <c r="EP7" s="364"/>
      <c r="EQ7" s="364"/>
      <c r="ER7" s="364"/>
      <c r="ES7" s="364"/>
      <c r="ET7" s="364"/>
      <c r="EU7" s="364"/>
      <c r="EV7" s="364"/>
      <c r="EW7" s="364"/>
      <c r="EX7" s="364"/>
      <c r="EY7" s="364"/>
      <c r="EZ7" s="364"/>
      <c r="FA7" s="364"/>
      <c r="FB7" s="364"/>
      <c r="FC7" s="364"/>
      <c r="FD7" s="364"/>
      <c r="FE7" s="364"/>
      <c r="FF7" s="364"/>
      <c r="FG7" s="364"/>
      <c r="FH7" s="364"/>
      <c r="FI7" s="364"/>
      <c r="FJ7" s="364"/>
      <c r="FK7" s="364"/>
      <c r="FL7" s="364"/>
      <c r="FM7" s="364"/>
      <c r="FN7" s="364"/>
      <c r="FO7" s="364"/>
      <c r="FP7" s="364"/>
      <c r="FQ7" s="364"/>
      <c r="FR7" s="364"/>
      <c r="FS7" s="364"/>
      <c r="FT7" s="364"/>
      <c r="FU7" s="364"/>
      <c r="FV7" s="364"/>
      <c r="FW7" s="364"/>
      <c r="FX7" s="364"/>
      <c r="FY7" s="364"/>
      <c r="FZ7" s="364"/>
      <c r="GA7" s="364"/>
      <c r="GB7" s="364"/>
      <c r="GC7" s="364"/>
      <c r="GD7" s="364"/>
      <c r="GE7" s="364"/>
      <c r="GF7" s="364"/>
      <c r="GG7" s="364"/>
      <c r="GH7" s="364"/>
      <c r="GI7" s="364"/>
      <c r="GJ7" s="364"/>
      <c r="GK7" s="364"/>
      <c r="GL7" s="364"/>
      <c r="GM7" s="364"/>
      <c r="GN7" s="364"/>
      <c r="GO7" s="364"/>
      <c r="GP7" s="364"/>
      <c r="GQ7" s="364"/>
      <c r="GR7" s="364"/>
      <c r="GS7" s="364"/>
      <c r="GT7" s="364"/>
      <c r="GU7" s="364"/>
      <c r="GV7" s="364"/>
      <c r="GW7" s="364"/>
      <c r="GX7" s="364"/>
      <c r="GY7" s="364"/>
      <c r="GZ7" s="364"/>
      <c r="HA7" s="364"/>
      <c r="HB7" s="364"/>
      <c r="HC7" s="364"/>
      <c r="HD7" s="364"/>
      <c r="HE7" s="364"/>
      <c r="HF7" s="364"/>
      <c r="HG7" s="364"/>
      <c r="HH7" s="364"/>
      <c r="HI7" s="364"/>
      <c r="HJ7" s="364"/>
      <c r="HK7" s="364"/>
      <c r="HL7" s="364"/>
      <c r="HM7" s="364"/>
      <c r="HN7" s="364"/>
      <c r="HO7" s="364"/>
      <c r="HP7" s="364"/>
      <c r="HQ7" s="364"/>
      <c r="HR7" s="364"/>
      <c r="HS7" s="364"/>
      <c r="HT7" s="364"/>
      <c r="HU7" s="364"/>
      <c r="HV7" s="364"/>
      <c r="HW7" s="364"/>
      <c r="HX7" s="364"/>
      <c r="HY7" s="364"/>
      <c r="HZ7" s="364"/>
      <c r="IA7" s="364"/>
      <c r="IB7" s="364"/>
      <c r="IC7" s="364"/>
      <c r="ID7" s="364"/>
      <c r="IE7" s="364"/>
      <c r="IF7" s="364"/>
      <c r="IG7" s="364"/>
      <c r="IH7" s="364"/>
      <c r="II7" s="364"/>
      <c r="IJ7" s="364"/>
      <c r="IK7" s="364"/>
      <c r="IL7" s="364"/>
      <c r="IM7" s="364"/>
      <c r="IN7" s="364"/>
      <c r="IO7" s="364"/>
      <c r="IP7" s="364"/>
      <c r="IQ7" s="364"/>
      <c r="IR7" s="364"/>
      <c r="IS7" s="364"/>
      <c r="IT7" s="364"/>
      <c r="IU7" s="364"/>
      <c r="IV7" s="364"/>
      <c r="IW7" s="364"/>
      <c r="IX7" s="364"/>
      <c r="IY7" s="364"/>
      <c r="IZ7" s="364"/>
      <c r="JA7" s="364"/>
      <c r="JB7" s="364"/>
      <c r="JC7" s="364"/>
      <c r="JD7" s="364"/>
      <c r="JE7" s="364"/>
      <c r="JF7" s="364"/>
      <c r="JG7" s="364"/>
      <c r="JH7" s="364"/>
      <c r="JI7" s="364"/>
      <c r="JJ7" s="364"/>
      <c r="JK7" s="364"/>
      <c r="JL7" s="364"/>
      <c r="JM7" s="364"/>
      <c r="JN7" s="364"/>
      <c r="JO7" s="364"/>
      <c r="JP7" s="364"/>
      <c r="JQ7" s="364"/>
      <c r="JR7" s="364"/>
      <c r="JS7" s="364"/>
      <c r="JT7" s="364"/>
      <c r="JU7" s="364"/>
      <c r="JV7" s="364"/>
      <c r="JW7" s="364"/>
      <c r="JX7" s="364"/>
      <c r="JY7" s="364"/>
      <c r="JZ7" s="364"/>
      <c r="KA7" s="364"/>
      <c r="KB7" s="364"/>
      <c r="KC7" s="364"/>
      <c r="KD7" s="364"/>
      <c r="KE7" s="364"/>
      <c r="KF7" s="364"/>
      <c r="KG7" s="364"/>
      <c r="KH7" s="364"/>
      <c r="KI7" s="364"/>
      <c r="KJ7" s="364"/>
      <c r="KK7" s="364"/>
      <c r="KL7" s="364"/>
      <c r="KM7" s="364"/>
      <c r="KN7" s="364"/>
      <c r="KO7" s="364"/>
      <c r="KP7" s="364"/>
      <c r="KQ7" s="364"/>
      <c r="KR7" s="364"/>
      <c r="KS7" s="364"/>
      <c r="KT7" s="364"/>
      <c r="KU7" s="364"/>
      <c r="KV7" s="364"/>
      <c r="KW7" s="364"/>
      <c r="KX7" s="364"/>
      <c r="KY7" s="364"/>
      <c r="KZ7" s="364"/>
      <c r="LA7" s="364"/>
      <c r="LB7" s="364"/>
      <c r="LC7" s="364"/>
      <c r="LD7" s="364"/>
      <c r="LE7" s="364"/>
      <c r="LF7" s="364"/>
      <c r="LG7" s="364"/>
      <c r="LH7" s="364"/>
      <c r="LI7" s="364"/>
      <c r="LJ7" s="364"/>
      <c r="LK7" s="364"/>
      <c r="LL7" s="364"/>
      <c r="LM7" s="364"/>
      <c r="LN7" s="364"/>
      <c r="LO7" s="364"/>
      <c r="LP7" s="364"/>
      <c r="LQ7" s="364"/>
      <c r="LR7" s="364"/>
      <c r="LS7" s="364"/>
      <c r="LT7" s="364"/>
      <c r="LU7" s="364"/>
      <c r="LV7" s="364"/>
      <c r="LW7" s="364"/>
      <c r="LX7" s="364"/>
      <c r="LY7" s="364"/>
      <c r="LZ7" s="364"/>
      <c r="MA7" s="364"/>
      <c r="MB7" s="364"/>
      <c r="MC7" s="364"/>
      <c r="MD7" s="364"/>
      <c r="ME7" s="364"/>
      <c r="MF7" s="364"/>
      <c r="MG7" s="364"/>
      <c r="MH7" s="364"/>
      <c r="MI7" s="364"/>
      <c r="MJ7" s="364"/>
      <c r="MK7" s="364"/>
      <c r="ML7" s="364"/>
      <c r="MM7" s="364"/>
      <c r="MN7" s="364"/>
      <c r="MO7" s="364"/>
      <c r="MP7" s="364"/>
      <c r="MQ7" s="364"/>
      <c r="MR7" s="364"/>
      <c r="MS7" s="364"/>
      <c r="MT7" s="364"/>
      <c r="MU7" s="364"/>
      <c r="MV7" s="364"/>
      <c r="MW7" s="364"/>
      <c r="MX7" s="364"/>
      <c r="MY7" s="364"/>
      <c r="MZ7" s="364"/>
      <c r="NA7" s="364"/>
      <c r="NB7" s="364"/>
      <c r="NC7" s="364"/>
      <c r="ND7" s="364"/>
      <c r="NE7" s="364"/>
      <c r="NF7" s="364"/>
      <c r="NG7" s="364"/>
      <c r="NH7" s="364"/>
      <c r="NI7" s="364"/>
      <c r="NJ7" s="364"/>
      <c r="NK7" s="364"/>
      <c r="NL7" s="364"/>
      <c r="NM7" s="364"/>
      <c r="NN7" s="364"/>
      <c r="NO7" s="364"/>
      <c r="NP7" s="364"/>
      <c r="NQ7" s="364"/>
      <c r="NR7" s="364"/>
      <c r="NS7" s="364"/>
      <c r="NT7" s="364"/>
      <c r="NU7" s="364"/>
      <c r="NV7" s="364"/>
      <c r="NW7" s="364"/>
      <c r="NX7" s="364"/>
      <c r="NY7" s="364"/>
      <c r="NZ7" s="364"/>
      <c r="OA7" s="364"/>
      <c r="OB7" s="364"/>
      <c r="OC7" s="364"/>
      <c r="OD7" s="364"/>
      <c r="OE7" s="364"/>
      <c r="OF7" s="364"/>
      <c r="OG7" s="364"/>
      <c r="OH7" s="364"/>
      <c r="OI7" s="364"/>
      <c r="OJ7" s="364"/>
      <c r="OK7" s="364"/>
      <c r="OL7" s="364"/>
      <c r="OM7" s="364"/>
      <c r="ON7" s="364"/>
      <c r="OO7" s="364"/>
      <c r="OP7" s="364"/>
      <c r="OQ7" s="364"/>
      <c r="OR7" s="364"/>
      <c r="OS7" s="364"/>
      <c r="OT7" s="364"/>
      <c r="OU7" s="364"/>
      <c r="OV7" s="364"/>
      <c r="OW7" s="364"/>
      <c r="OX7" s="364"/>
      <c r="OY7" s="364"/>
      <c r="OZ7" s="364"/>
      <c r="PA7" s="364"/>
      <c r="PB7" s="364"/>
      <c r="PC7" s="364"/>
      <c r="PD7" s="364"/>
      <c r="PE7" s="364"/>
      <c r="PF7" s="364"/>
      <c r="PG7" s="364"/>
      <c r="PH7" s="364"/>
      <c r="PI7" s="364"/>
      <c r="PJ7" s="364"/>
      <c r="PK7" s="364"/>
      <c r="PL7" s="364"/>
      <c r="PM7" s="364"/>
      <c r="PN7" s="364"/>
      <c r="PO7" s="364"/>
      <c r="PP7" s="364"/>
      <c r="PQ7" s="364"/>
      <c r="PR7" s="364"/>
      <c r="PS7" s="364"/>
      <c r="PT7" s="364"/>
      <c r="PU7" s="364"/>
      <c r="PV7" s="364"/>
      <c r="PW7" s="364"/>
      <c r="PX7" s="364"/>
      <c r="PY7" s="364"/>
      <c r="PZ7" s="364"/>
      <c r="QA7" s="364"/>
      <c r="QB7" s="364"/>
      <c r="QC7" s="364"/>
      <c r="QD7" s="364"/>
      <c r="QE7" s="364"/>
      <c r="QF7" s="364"/>
      <c r="QG7" s="364"/>
      <c r="QH7" s="364"/>
      <c r="QI7" s="364"/>
      <c r="QJ7" s="364"/>
      <c r="QK7" s="364"/>
      <c r="QL7" s="364"/>
      <c r="QM7" s="364"/>
      <c r="QN7" s="364"/>
      <c r="QO7" s="364"/>
      <c r="QP7" s="364"/>
      <c r="QQ7" s="364"/>
      <c r="QR7" s="364"/>
      <c r="QS7" s="364"/>
      <c r="QT7" s="364"/>
      <c r="QU7" s="364"/>
      <c r="QV7" s="364"/>
      <c r="QW7" s="364"/>
      <c r="QX7" s="364"/>
      <c r="QY7" s="364"/>
      <c r="QZ7" s="364"/>
      <c r="RA7" s="364"/>
      <c r="RB7" s="364"/>
      <c r="RC7" s="364"/>
      <c r="RD7" s="364"/>
      <c r="RE7" s="364"/>
      <c r="RF7" s="364"/>
      <c r="RG7" s="364"/>
      <c r="RH7" s="364"/>
      <c r="RI7" s="364"/>
      <c r="RJ7" s="364"/>
      <c r="RK7" s="364"/>
      <c r="RL7" s="364"/>
      <c r="RM7" s="364"/>
      <c r="RN7" s="364"/>
      <c r="RO7" s="364"/>
      <c r="RP7" s="364"/>
      <c r="RQ7" s="364"/>
      <c r="RR7" s="364"/>
      <c r="RS7" s="364"/>
      <c r="RT7" s="364"/>
      <c r="RU7" s="364"/>
      <c r="RV7" s="364"/>
      <c r="RW7" s="364"/>
      <c r="RX7" s="364"/>
      <c r="RY7" s="364"/>
      <c r="RZ7" s="364"/>
      <c r="SA7" s="364"/>
      <c r="SB7" s="364"/>
      <c r="SC7" s="364"/>
      <c r="SD7" s="364"/>
      <c r="SE7" s="364"/>
      <c r="SF7" s="364"/>
      <c r="SG7" s="364"/>
      <c r="SH7" s="364"/>
      <c r="SI7" s="364"/>
      <c r="SJ7" s="364"/>
      <c r="SK7" s="364"/>
      <c r="SL7" s="364"/>
      <c r="SM7" s="364"/>
      <c r="SN7" s="364"/>
      <c r="SO7" s="364"/>
      <c r="SP7" s="364"/>
      <c r="SQ7" s="364"/>
      <c r="SR7" s="364"/>
      <c r="SS7" s="364"/>
      <c r="ST7" s="364"/>
      <c r="SU7" s="364"/>
      <c r="SV7" s="364"/>
      <c r="SW7" s="364"/>
      <c r="SX7" s="364"/>
      <c r="SY7" s="364"/>
      <c r="SZ7" s="364"/>
      <c r="TA7" s="364"/>
      <c r="TB7" s="364"/>
      <c r="TC7" s="364"/>
      <c r="TD7" s="364"/>
      <c r="TE7" s="364"/>
      <c r="TF7" s="364"/>
      <c r="TG7" s="364"/>
      <c r="TH7" s="364"/>
      <c r="TI7" s="364"/>
      <c r="TJ7" s="364"/>
      <c r="TK7" s="364"/>
      <c r="TL7" s="364"/>
      <c r="TM7" s="364"/>
      <c r="TN7" s="364"/>
      <c r="TO7" s="364"/>
      <c r="TP7" s="364"/>
      <c r="TQ7" s="364"/>
      <c r="TR7" s="364"/>
      <c r="TS7" s="364"/>
      <c r="TT7" s="364"/>
      <c r="TU7" s="364"/>
      <c r="TV7" s="364"/>
      <c r="TW7" s="364"/>
      <c r="TX7" s="364"/>
      <c r="TY7" s="364"/>
      <c r="TZ7" s="364"/>
      <c r="UA7" s="364"/>
      <c r="UB7" s="364"/>
      <c r="UC7" s="364"/>
      <c r="UD7" s="364"/>
      <c r="UE7" s="364"/>
      <c r="UF7" s="364"/>
      <c r="UG7" s="364"/>
      <c r="UH7" s="364"/>
      <c r="UI7" s="364"/>
      <c r="UJ7" s="364"/>
      <c r="UK7" s="364"/>
      <c r="UL7" s="364"/>
      <c r="UM7" s="364"/>
      <c r="UN7" s="364"/>
      <c r="UO7" s="364"/>
      <c r="UP7" s="364"/>
      <c r="UQ7" s="364"/>
      <c r="UR7" s="364"/>
      <c r="US7" s="364"/>
      <c r="UT7" s="364"/>
      <c r="UU7" s="364"/>
      <c r="UV7" s="364"/>
      <c r="UW7" s="364"/>
      <c r="UX7" s="364"/>
      <c r="UY7" s="364"/>
      <c r="UZ7" s="364"/>
      <c r="VA7" s="364"/>
      <c r="VB7" s="364"/>
      <c r="VC7" s="364"/>
      <c r="VD7" s="364"/>
      <c r="VE7" s="364"/>
      <c r="VF7" s="364"/>
      <c r="VG7" s="364"/>
      <c r="VH7" s="364"/>
      <c r="VI7" s="364"/>
      <c r="VJ7" s="364"/>
      <c r="VK7" s="364"/>
      <c r="VL7" s="364"/>
      <c r="VM7" s="364"/>
      <c r="VN7" s="364"/>
      <c r="VO7" s="364"/>
      <c r="VP7" s="364"/>
      <c r="VQ7" s="364"/>
      <c r="VR7" s="364"/>
      <c r="VS7" s="364"/>
      <c r="VT7" s="364"/>
      <c r="VU7" s="364"/>
      <c r="VV7" s="364"/>
      <c r="VW7" s="364"/>
      <c r="VX7" s="364"/>
      <c r="VY7" s="364"/>
      <c r="VZ7" s="364"/>
      <c r="WA7" s="364"/>
      <c r="WB7" s="364"/>
      <c r="WC7" s="364"/>
      <c r="WD7" s="364"/>
      <c r="WE7" s="364"/>
      <c r="WF7" s="364"/>
      <c r="WG7" s="364"/>
      <c r="WH7" s="364"/>
      <c r="WI7" s="364"/>
      <c r="WJ7" s="364"/>
      <c r="WK7" s="364"/>
      <c r="WL7" s="364"/>
      <c r="WM7" s="364"/>
      <c r="WN7" s="364"/>
      <c r="WO7" s="364"/>
      <c r="WP7" s="364"/>
      <c r="WQ7" s="364"/>
      <c r="WR7" s="364"/>
      <c r="WS7" s="364"/>
      <c r="WT7" s="364"/>
      <c r="WU7" s="364"/>
      <c r="WV7" s="364"/>
      <c r="WW7" s="364"/>
      <c r="WX7" s="364"/>
      <c r="WY7" s="364"/>
      <c r="WZ7" s="364"/>
      <c r="XA7" s="364"/>
      <c r="XB7" s="364"/>
      <c r="XC7" s="364"/>
      <c r="XD7" s="364"/>
      <c r="XE7" s="364"/>
      <c r="XF7" s="364"/>
      <c r="XG7" s="364"/>
      <c r="XH7" s="364"/>
      <c r="XI7" s="364"/>
      <c r="XJ7" s="364"/>
      <c r="XK7" s="364"/>
      <c r="XL7" s="364"/>
      <c r="XM7" s="364"/>
      <c r="XN7" s="364"/>
      <c r="XO7" s="364"/>
      <c r="XP7" s="364"/>
      <c r="XQ7" s="364"/>
      <c r="XR7" s="364"/>
      <c r="XS7" s="364"/>
      <c r="XT7" s="364"/>
      <c r="XU7" s="364"/>
      <c r="XV7" s="364"/>
      <c r="XW7" s="364"/>
      <c r="XX7" s="364"/>
      <c r="XY7" s="364"/>
      <c r="XZ7" s="364"/>
      <c r="YA7" s="364"/>
      <c r="YB7" s="364"/>
      <c r="YC7" s="364"/>
      <c r="YD7" s="364"/>
      <c r="YE7" s="364"/>
      <c r="YF7" s="364"/>
      <c r="YG7" s="364"/>
      <c r="YH7" s="364"/>
      <c r="YI7" s="364"/>
      <c r="YJ7" s="364"/>
      <c r="YK7" s="364"/>
      <c r="YL7" s="364"/>
      <c r="YM7" s="364"/>
      <c r="YN7" s="364"/>
      <c r="YO7" s="364"/>
      <c r="YP7" s="364"/>
      <c r="YQ7" s="364"/>
      <c r="YR7" s="364"/>
      <c r="YS7" s="364"/>
      <c r="YT7" s="364"/>
      <c r="YU7" s="364"/>
      <c r="YV7" s="364"/>
      <c r="YW7" s="364"/>
      <c r="YX7" s="364"/>
      <c r="YY7" s="364"/>
      <c r="YZ7" s="364"/>
      <c r="ZA7" s="364"/>
      <c r="ZB7" s="364"/>
      <c r="ZC7" s="364"/>
      <c r="ZD7" s="364"/>
      <c r="ZE7" s="364"/>
      <c r="ZF7" s="364"/>
      <c r="ZG7" s="364"/>
      <c r="ZH7" s="364"/>
      <c r="ZI7" s="364"/>
      <c r="ZJ7" s="364"/>
      <c r="ZK7" s="364"/>
      <c r="ZL7" s="364"/>
      <c r="ZM7" s="364"/>
      <c r="ZN7" s="364"/>
      <c r="ZO7" s="364"/>
      <c r="ZP7" s="364"/>
    </row>
    <row r="8" spans="1:692" s="298" customFormat="1" ht="17.25" customHeight="1" thickBot="1" x14ac:dyDescent="0.25">
      <c r="A8" s="592" t="s">
        <v>57</v>
      </c>
      <c r="B8" s="659" t="s">
        <v>127</v>
      </c>
      <c r="C8" s="659" t="s">
        <v>264</v>
      </c>
      <c r="D8" s="659" t="s">
        <v>127</v>
      </c>
      <c r="E8" s="659" t="s">
        <v>29</v>
      </c>
      <c r="F8" s="659"/>
      <c r="G8" s="659" t="s">
        <v>127</v>
      </c>
      <c r="H8" s="659" t="s">
        <v>185</v>
      </c>
      <c r="I8" s="593" t="s">
        <v>26</v>
      </c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  <c r="BB8" s="364"/>
      <c r="BC8" s="364"/>
      <c r="BD8" s="364"/>
      <c r="BE8" s="364"/>
      <c r="BF8" s="364"/>
      <c r="BG8" s="364"/>
      <c r="BH8" s="364"/>
      <c r="BI8" s="364"/>
      <c r="BJ8" s="364"/>
      <c r="BK8" s="364"/>
      <c r="BL8" s="364"/>
      <c r="BM8" s="364"/>
      <c r="BN8" s="364"/>
      <c r="BO8" s="364"/>
      <c r="BP8" s="364"/>
      <c r="BQ8" s="364"/>
      <c r="BR8" s="364"/>
      <c r="BS8" s="364"/>
      <c r="BT8" s="364"/>
      <c r="BU8" s="364"/>
      <c r="BV8" s="364"/>
      <c r="BW8" s="364"/>
      <c r="BX8" s="364"/>
      <c r="BY8" s="364"/>
      <c r="BZ8" s="364"/>
      <c r="CA8" s="364"/>
      <c r="CB8" s="364"/>
      <c r="CC8" s="364"/>
      <c r="CD8" s="364"/>
      <c r="CE8" s="364"/>
      <c r="CF8" s="364"/>
      <c r="CG8" s="364"/>
      <c r="CH8" s="364"/>
      <c r="CI8" s="364"/>
      <c r="CJ8" s="364"/>
      <c r="CK8" s="364"/>
      <c r="CL8" s="364"/>
      <c r="CM8" s="364"/>
      <c r="CN8" s="364"/>
      <c r="CO8" s="364"/>
      <c r="CP8" s="364"/>
      <c r="CQ8" s="364"/>
      <c r="CR8" s="364"/>
      <c r="CS8" s="364"/>
      <c r="CT8" s="364"/>
      <c r="CU8" s="364"/>
      <c r="CV8" s="364"/>
      <c r="CW8" s="364"/>
      <c r="CX8" s="364"/>
      <c r="CY8" s="364"/>
      <c r="CZ8" s="364"/>
      <c r="DA8" s="364"/>
      <c r="DB8" s="364"/>
      <c r="DC8" s="364"/>
      <c r="DD8" s="364"/>
      <c r="DE8" s="364"/>
      <c r="DF8" s="364"/>
      <c r="DG8" s="364"/>
      <c r="DH8" s="364"/>
      <c r="DI8" s="364"/>
      <c r="DJ8" s="364"/>
      <c r="DK8" s="364"/>
      <c r="DL8" s="364"/>
      <c r="DM8" s="364"/>
      <c r="DN8" s="364"/>
      <c r="DO8" s="364"/>
      <c r="DP8" s="364"/>
      <c r="DQ8" s="364"/>
      <c r="DR8" s="364"/>
      <c r="DS8" s="364"/>
      <c r="DT8" s="364"/>
      <c r="DU8" s="364"/>
      <c r="DV8" s="364"/>
      <c r="DW8" s="364"/>
      <c r="DX8" s="364"/>
      <c r="DY8" s="364"/>
      <c r="DZ8" s="364"/>
      <c r="EA8" s="364"/>
      <c r="EB8" s="364"/>
      <c r="EC8" s="364"/>
      <c r="ED8" s="364"/>
      <c r="EE8" s="364"/>
      <c r="EF8" s="364"/>
      <c r="EG8" s="364"/>
      <c r="EH8" s="364"/>
      <c r="EI8" s="364"/>
      <c r="EJ8" s="364"/>
      <c r="EK8" s="364"/>
      <c r="EL8" s="364"/>
      <c r="EM8" s="364"/>
      <c r="EN8" s="364"/>
      <c r="EO8" s="364"/>
      <c r="EP8" s="364"/>
      <c r="EQ8" s="364"/>
      <c r="ER8" s="364"/>
      <c r="ES8" s="364"/>
      <c r="ET8" s="364"/>
      <c r="EU8" s="364"/>
      <c r="EV8" s="364"/>
      <c r="EW8" s="364"/>
      <c r="EX8" s="364"/>
      <c r="EY8" s="364"/>
      <c r="EZ8" s="364"/>
      <c r="FA8" s="364"/>
      <c r="FB8" s="364"/>
      <c r="FC8" s="364"/>
      <c r="FD8" s="364"/>
      <c r="FE8" s="364"/>
      <c r="FF8" s="364"/>
      <c r="FG8" s="364"/>
      <c r="FH8" s="364"/>
      <c r="FI8" s="364"/>
      <c r="FJ8" s="364"/>
      <c r="FK8" s="364"/>
      <c r="FL8" s="364"/>
      <c r="FM8" s="364"/>
      <c r="FN8" s="364"/>
      <c r="FO8" s="364"/>
      <c r="FP8" s="364"/>
      <c r="FQ8" s="364"/>
      <c r="FR8" s="364"/>
      <c r="FS8" s="364"/>
      <c r="FT8" s="364"/>
      <c r="FU8" s="364"/>
      <c r="FV8" s="364"/>
      <c r="FW8" s="364"/>
      <c r="FX8" s="364"/>
      <c r="FY8" s="364"/>
      <c r="FZ8" s="364"/>
      <c r="GA8" s="364"/>
      <c r="GB8" s="364"/>
      <c r="GC8" s="364"/>
      <c r="GD8" s="364"/>
      <c r="GE8" s="364"/>
      <c r="GF8" s="364"/>
      <c r="GG8" s="364"/>
      <c r="GH8" s="364"/>
      <c r="GI8" s="364"/>
      <c r="GJ8" s="364"/>
      <c r="GK8" s="364"/>
      <c r="GL8" s="364"/>
      <c r="GM8" s="364"/>
      <c r="GN8" s="364"/>
      <c r="GO8" s="364"/>
      <c r="GP8" s="364"/>
      <c r="GQ8" s="364"/>
      <c r="GR8" s="364"/>
      <c r="GS8" s="364"/>
      <c r="GT8" s="364"/>
      <c r="GU8" s="364"/>
      <c r="GV8" s="364"/>
      <c r="GW8" s="364"/>
      <c r="GX8" s="364"/>
      <c r="GY8" s="364"/>
      <c r="GZ8" s="364"/>
      <c r="HA8" s="364"/>
      <c r="HB8" s="364"/>
      <c r="HC8" s="364"/>
      <c r="HD8" s="364"/>
      <c r="HE8" s="364"/>
      <c r="HF8" s="364"/>
      <c r="HG8" s="364"/>
      <c r="HH8" s="364"/>
      <c r="HI8" s="364"/>
      <c r="HJ8" s="364"/>
      <c r="HK8" s="364"/>
      <c r="HL8" s="364"/>
      <c r="HM8" s="364"/>
      <c r="HN8" s="364"/>
      <c r="HO8" s="364"/>
      <c r="HP8" s="364"/>
      <c r="HQ8" s="364"/>
      <c r="HR8" s="364"/>
      <c r="HS8" s="364"/>
      <c r="HT8" s="364"/>
      <c r="HU8" s="364"/>
      <c r="HV8" s="364"/>
      <c r="HW8" s="364"/>
      <c r="HX8" s="364"/>
      <c r="HY8" s="364"/>
      <c r="HZ8" s="364"/>
      <c r="IA8" s="364"/>
      <c r="IB8" s="364"/>
      <c r="IC8" s="364"/>
      <c r="ID8" s="364"/>
      <c r="IE8" s="364"/>
      <c r="IF8" s="364"/>
      <c r="IG8" s="364"/>
      <c r="IH8" s="364"/>
      <c r="II8" s="364"/>
      <c r="IJ8" s="364"/>
      <c r="IK8" s="364"/>
      <c r="IL8" s="364"/>
      <c r="IM8" s="364"/>
      <c r="IN8" s="364"/>
      <c r="IO8" s="364"/>
      <c r="IP8" s="364"/>
      <c r="IQ8" s="364"/>
      <c r="IR8" s="364"/>
      <c r="IS8" s="364"/>
      <c r="IT8" s="364"/>
      <c r="IU8" s="364"/>
      <c r="IV8" s="364"/>
      <c r="IW8" s="364"/>
      <c r="IX8" s="364"/>
      <c r="IY8" s="364"/>
      <c r="IZ8" s="364"/>
      <c r="JA8" s="364"/>
      <c r="JB8" s="364"/>
      <c r="JC8" s="364"/>
      <c r="JD8" s="364"/>
      <c r="JE8" s="364"/>
      <c r="JF8" s="364"/>
      <c r="JG8" s="364"/>
      <c r="JH8" s="364"/>
      <c r="JI8" s="364"/>
      <c r="JJ8" s="364"/>
      <c r="JK8" s="364"/>
      <c r="JL8" s="364"/>
      <c r="JM8" s="364"/>
      <c r="JN8" s="364"/>
      <c r="JO8" s="364"/>
      <c r="JP8" s="364"/>
      <c r="JQ8" s="364"/>
      <c r="JR8" s="364"/>
      <c r="JS8" s="364"/>
      <c r="JT8" s="364"/>
      <c r="JU8" s="364"/>
      <c r="JV8" s="364"/>
      <c r="JW8" s="364"/>
      <c r="JX8" s="364"/>
      <c r="JY8" s="364"/>
      <c r="JZ8" s="364"/>
      <c r="KA8" s="364"/>
      <c r="KB8" s="364"/>
      <c r="KC8" s="364"/>
      <c r="KD8" s="364"/>
      <c r="KE8" s="364"/>
      <c r="KF8" s="364"/>
      <c r="KG8" s="364"/>
      <c r="KH8" s="364"/>
      <c r="KI8" s="364"/>
      <c r="KJ8" s="364"/>
      <c r="KK8" s="364"/>
      <c r="KL8" s="364"/>
      <c r="KM8" s="364"/>
      <c r="KN8" s="364"/>
      <c r="KO8" s="364"/>
      <c r="KP8" s="364"/>
      <c r="KQ8" s="364"/>
      <c r="KR8" s="364"/>
      <c r="KS8" s="364"/>
      <c r="KT8" s="364"/>
      <c r="KU8" s="364"/>
      <c r="KV8" s="364"/>
      <c r="KW8" s="364"/>
      <c r="KX8" s="364"/>
      <c r="KY8" s="364"/>
      <c r="KZ8" s="364"/>
      <c r="LA8" s="364"/>
      <c r="LB8" s="364"/>
      <c r="LC8" s="364"/>
      <c r="LD8" s="364"/>
      <c r="LE8" s="364"/>
      <c r="LF8" s="364"/>
      <c r="LG8" s="364"/>
      <c r="LH8" s="364"/>
      <c r="LI8" s="364"/>
      <c r="LJ8" s="364"/>
      <c r="LK8" s="364"/>
      <c r="LL8" s="364"/>
      <c r="LM8" s="364"/>
      <c r="LN8" s="364"/>
      <c r="LO8" s="364"/>
      <c r="LP8" s="364"/>
      <c r="LQ8" s="364"/>
      <c r="LR8" s="364"/>
      <c r="LS8" s="364"/>
      <c r="LT8" s="364"/>
      <c r="LU8" s="364"/>
      <c r="LV8" s="364"/>
      <c r="LW8" s="364"/>
      <c r="LX8" s="364"/>
      <c r="LY8" s="364"/>
      <c r="LZ8" s="364"/>
      <c r="MA8" s="364"/>
      <c r="MB8" s="364"/>
      <c r="MC8" s="364"/>
      <c r="MD8" s="364"/>
      <c r="ME8" s="364"/>
      <c r="MF8" s="364"/>
      <c r="MG8" s="364"/>
      <c r="MH8" s="364"/>
      <c r="MI8" s="364"/>
      <c r="MJ8" s="364"/>
      <c r="MK8" s="364"/>
      <c r="ML8" s="364"/>
      <c r="MM8" s="364"/>
      <c r="MN8" s="364"/>
      <c r="MO8" s="364"/>
      <c r="MP8" s="364"/>
      <c r="MQ8" s="364"/>
      <c r="MR8" s="364"/>
      <c r="MS8" s="364"/>
      <c r="MT8" s="364"/>
      <c r="MU8" s="364"/>
      <c r="MV8" s="364"/>
      <c r="MW8" s="364"/>
      <c r="MX8" s="364"/>
      <c r="MY8" s="364"/>
      <c r="MZ8" s="364"/>
      <c r="NA8" s="364"/>
      <c r="NB8" s="364"/>
      <c r="NC8" s="364"/>
      <c r="ND8" s="364"/>
      <c r="NE8" s="364"/>
      <c r="NF8" s="364"/>
      <c r="NG8" s="364"/>
      <c r="NH8" s="364"/>
      <c r="NI8" s="364"/>
      <c r="NJ8" s="364"/>
      <c r="NK8" s="364"/>
      <c r="NL8" s="364"/>
      <c r="NM8" s="364"/>
      <c r="NN8" s="364"/>
      <c r="NO8" s="364"/>
      <c r="NP8" s="364"/>
      <c r="NQ8" s="364"/>
      <c r="NR8" s="364"/>
      <c r="NS8" s="364"/>
      <c r="NT8" s="364"/>
      <c r="NU8" s="364"/>
      <c r="NV8" s="364"/>
      <c r="NW8" s="364"/>
      <c r="NX8" s="364"/>
      <c r="NY8" s="364"/>
      <c r="NZ8" s="364"/>
      <c r="OA8" s="364"/>
      <c r="OB8" s="364"/>
      <c r="OC8" s="364"/>
      <c r="OD8" s="364"/>
      <c r="OE8" s="364"/>
      <c r="OF8" s="364"/>
      <c r="OG8" s="364"/>
      <c r="OH8" s="364"/>
      <c r="OI8" s="364"/>
      <c r="OJ8" s="364"/>
      <c r="OK8" s="364"/>
      <c r="OL8" s="364"/>
      <c r="OM8" s="364"/>
      <c r="ON8" s="364"/>
      <c r="OO8" s="364"/>
      <c r="OP8" s="364"/>
      <c r="OQ8" s="364"/>
      <c r="OR8" s="364"/>
      <c r="OS8" s="364"/>
      <c r="OT8" s="364"/>
      <c r="OU8" s="364"/>
      <c r="OV8" s="364"/>
      <c r="OW8" s="364"/>
      <c r="OX8" s="364"/>
      <c r="OY8" s="364"/>
      <c r="OZ8" s="364"/>
      <c r="PA8" s="364"/>
      <c r="PB8" s="364"/>
      <c r="PC8" s="364"/>
      <c r="PD8" s="364"/>
      <c r="PE8" s="364"/>
      <c r="PF8" s="364"/>
      <c r="PG8" s="364"/>
      <c r="PH8" s="364"/>
      <c r="PI8" s="364"/>
      <c r="PJ8" s="364"/>
      <c r="PK8" s="364"/>
      <c r="PL8" s="364"/>
      <c r="PM8" s="364"/>
      <c r="PN8" s="364"/>
      <c r="PO8" s="364"/>
      <c r="PP8" s="364"/>
      <c r="PQ8" s="364"/>
      <c r="PR8" s="364"/>
      <c r="PS8" s="364"/>
      <c r="PT8" s="364"/>
      <c r="PU8" s="364"/>
      <c r="PV8" s="364"/>
      <c r="PW8" s="364"/>
      <c r="PX8" s="364"/>
      <c r="PY8" s="364"/>
      <c r="PZ8" s="364"/>
      <c r="QA8" s="364"/>
      <c r="QB8" s="364"/>
      <c r="QC8" s="364"/>
      <c r="QD8" s="364"/>
      <c r="QE8" s="364"/>
      <c r="QF8" s="364"/>
      <c r="QG8" s="364"/>
      <c r="QH8" s="364"/>
      <c r="QI8" s="364"/>
      <c r="QJ8" s="364"/>
      <c r="QK8" s="364"/>
      <c r="QL8" s="364"/>
      <c r="QM8" s="364"/>
      <c r="QN8" s="364"/>
      <c r="QO8" s="364"/>
      <c r="QP8" s="364"/>
      <c r="QQ8" s="364"/>
      <c r="QR8" s="364"/>
      <c r="QS8" s="364"/>
      <c r="QT8" s="364"/>
      <c r="QU8" s="364"/>
      <c r="QV8" s="364"/>
      <c r="QW8" s="364"/>
      <c r="QX8" s="364"/>
      <c r="QY8" s="364"/>
      <c r="QZ8" s="364"/>
      <c r="RA8" s="364"/>
      <c r="RB8" s="364"/>
      <c r="RC8" s="364"/>
      <c r="RD8" s="364"/>
      <c r="RE8" s="364"/>
      <c r="RF8" s="364"/>
      <c r="RG8" s="364"/>
      <c r="RH8" s="364"/>
      <c r="RI8" s="364"/>
      <c r="RJ8" s="364"/>
      <c r="RK8" s="364"/>
      <c r="RL8" s="364"/>
      <c r="RM8" s="364"/>
      <c r="RN8" s="364"/>
      <c r="RO8" s="364"/>
      <c r="RP8" s="364"/>
      <c r="RQ8" s="364"/>
      <c r="RR8" s="364"/>
      <c r="RS8" s="364"/>
      <c r="RT8" s="364"/>
      <c r="RU8" s="364"/>
      <c r="RV8" s="364"/>
      <c r="RW8" s="364"/>
      <c r="RX8" s="364"/>
      <c r="RY8" s="364"/>
      <c r="RZ8" s="364"/>
      <c r="SA8" s="364"/>
      <c r="SB8" s="364"/>
      <c r="SC8" s="364"/>
      <c r="SD8" s="364"/>
      <c r="SE8" s="364"/>
      <c r="SF8" s="364"/>
      <c r="SG8" s="364"/>
      <c r="SH8" s="364"/>
      <c r="SI8" s="364"/>
      <c r="SJ8" s="364"/>
      <c r="SK8" s="364"/>
      <c r="SL8" s="364"/>
      <c r="SM8" s="364"/>
      <c r="SN8" s="364"/>
      <c r="SO8" s="364"/>
      <c r="SP8" s="364"/>
      <c r="SQ8" s="364"/>
      <c r="SR8" s="364"/>
      <c r="SS8" s="364"/>
      <c r="ST8" s="364"/>
      <c r="SU8" s="364"/>
      <c r="SV8" s="364"/>
      <c r="SW8" s="364"/>
      <c r="SX8" s="364"/>
      <c r="SY8" s="364"/>
      <c r="SZ8" s="364"/>
      <c r="TA8" s="364"/>
      <c r="TB8" s="364"/>
      <c r="TC8" s="364"/>
      <c r="TD8" s="364"/>
      <c r="TE8" s="364"/>
      <c r="TF8" s="364"/>
      <c r="TG8" s="364"/>
      <c r="TH8" s="364"/>
      <c r="TI8" s="364"/>
      <c r="TJ8" s="364"/>
      <c r="TK8" s="364"/>
      <c r="TL8" s="364"/>
      <c r="TM8" s="364"/>
      <c r="TN8" s="364"/>
      <c r="TO8" s="364"/>
      <c r="TP8" s="364"/>
      <c r="TQ8" s="364"/>
      <c r="TR8" s="364"/>
      <c r="TS8" s="364"/>
      <c r="TT8" s="364"/>
      <c r="TU8" s="364"/>
      <c r="TV8" s="364"/>
      <c r="TW8" s="364"/>
      <c r="TX8" s="364"/>
      <c r="TY8" s="364"/>
      <c r="TZ8" s="364"/>
      <c r="UA8" s="364"/>
      <c r="UB8" s="364"/>
      <c r="UC8" s="364"/>
      <c r="UD8" s="364"/>
      <c r="UE8" s="364"/>
      <c r="UF8" s="364"/>
      <c r="UG8" s="364"/>
      <c r="UH8" s="364"/>
      <c r="UI8" s="364"/>
      <c r="UJ8" s="364"/>
      <c r="UK8" s="364"/>
      <c r="UL8" s="364"/>
      <c r="UM8" s="364"/>
      <c r="UN8" s="364"/>
      <c r="UO8" s="364"/>
      <c r="UP8" s="364"/>
      <c r="UQ8" s="364"/>
      <c r="UR8" s="364"/>
      <c r="US8" s="364"/>
      <c r="UT8" s="364"/>
      <c r="UU8" s="364"/>
      <c r="UV8" s="364"/>
      <c r="UW8" s="364"/>
      <c r="UX8" s="364"/>
      <c r="UY8" s="364"/>
      <c r="UZ8" s="364"/>
      <c r="VA8" s="364"/>
      <c r="VB8" s="364"/>
      <c r="VC8" s="364"/>
      <c r="VD8" s="364"/>
      <c r="VE8" s="364"/>
      <c r="VF8" s="364"/>
      <c r="VG8" s="364"/>
      <c r="VH8" s="364"/>
      <c r="VI8" s="364"/>
      <c r="VJ8" s="364"/>
      <c r="VK8" s="364"/>
      <c r="VL8" s="364"/>
      <c r="VM8" s="364"/>
      <c r="VN8" s="364"/>
      <c r="VO8" s="364"/>
      <c r="VP8" s="364"/>
      <c r="VQ8" s="364"/>
      <c r="VR8" s="364"/>
      <c r="VS8" s="364"/>
      <c r="VT8" s="364"/>
      <c r="VU8" s="364"/>
      <c r="VV8" s="364"/>
      <c r="VW8" s="364"/>
      <c r="VX8" s="364"/>
      <c r="VY8" s="364"/>
      <c r="VZ8" s="364"/>
      <c r="WA8" s="364"/>
      <c r="WB8" s="364"/>
      <c r="WC8" s="364"/>
      <c r="WD8" s="364"/>
      <c r="WE8" s="364"/>
      <c r="WF8" s="364"/>
      <c r="WG8" s="364"/>
      <c r="WH8" s="364"/>
      <c r="WI8" s="364"/>
      <c r="WJ8" s="364"/>
      <c r="WK8" s="364"/>
      <c r="WL8" s="364"/>
      <c r="WM8" s="364"/>
      <c r="WN8" s="364"/>
      <c r="WO8" s="364"/>
      <c r="WP8" s="364"/>
      <c r="WQ8" s="364"/>
      <c r="WR8" s="364"/>
      <c r="WS8" s="364"/>
      <c r="WT8" s="364"/>
      <c r="WU8" s="364"/>
      <c r="WV8" s="364"/>
      <c r="WW8" s="364"/>
      <c r="WX8" s="364"/>
      <c r="WY8" s="364"/>
      <c r="WZ8" s="364"/>
      <c r="XA8" s="364"/>
      <c r="XB8" s="364"/>
      <c r="XC8" s="364"/>
      <c r="XD8" s="364"/>
      <c r="XE8" s="364"/>
      <c r="XF8" s="364"/>
      <c r="XG8" s="364"/>
      <c r="XH8" s="364"/>
      <c r="XI8" s="364"/>
      <c r="XJ8" s="364"/>
      <c r="XK8" s="364"/>
      <c r="XL8" s="364"/>
      <c r="XM8" s="364"/>
      <c r="XN8" s="364"/>
      <c r="XO8" s="364"/>
      <c r="XP8" s="364"/>
      <c r="XQ8" s="364"/>
      <c r="XR8" s="364"/>
      <c r="XS8" s="364"/>
      <c r="XT8" s="364"/>
      <c r="XU8" s="364"/>
      <c r="XV8" s="364"/>
      <c r="XW8" s="364"/>
      <c r="XX8" s="364"/>
      <c r="XY8" s="364"/>
      <c r="XZ8" s="364"/>
      <c r="YA8" s="364"/>
      <c r="YB8" s="364"/>
      <c r="YC8" s="364"/>
      <c r="YD8" s="364"/>
      <c r="YE8" s="364"/>
      <c r="YF8" s="364"/>
      <c r="YG8" s="364"/>
      <c r="YH8" s="364"/>
      <c r="YI8" s="364"/>
      <c r="YJ8" s="364"/>
      <c r="YK8" s="364"/>
      <c r="YL8" s="364"/>
      <c r="YM8" s="364"/>
      <c r="YN8" s="364"/>
      <c r="YO8" s="364"/>
      <c r="YP8" s="364"/>
      <c r="YQ8" s="364"/>
      <c r="YR8" s="364"/>
      <c r="YS8" s="364"/>
      <c r="YT8" s="364"/>
      <c r="YU8" s="364"/>
      <c r="YV8" s="364"/>
      <c r="YW8" s="364"/>
      <c r="YX8" s="364"/>
      <c r="YY8" s="364"/>
      <c r="YZ8" s="364"/>
      <c r="ZA8" s="364"/>
      <c r="ZB8" s="364"/>
      <c r="ZC8" s="364"/>
      <c r="ZD8" s="364"/>
      <c r="ZE8" s="364"/>
      <c r="ZF8" s="364"/>
      <c r="ZG8" s="364"/>
      <c r="ZH8" s="364"/>
      <c r="ZI8" s="364"/>
      <c r="ZJ8" s="364"/>
      <c r="ZK8" s="364"/>
      <c r="ZL8" s="364"/>
      <c r="ZM8" s="364"/>
      <c r="ZN8" s="364"/>
      <c r="ZO8" s="364"/>
      <c r="ZP8" s="364"/>
    </row>
    <row r="9" spans="1:692" s="268" customFormat="1" ht="15" customHeight="1" x14ac:dyDescent="0.25">
      <c r="A9" s="597" t="s">
        <v>337</v>
      </c>
      <c r="B9" s="526">
        <v>0</v>
      </c>
      <c r="C9" s="526">
        <v>0</v>
      </c>
      <c r="D9" s="527">
        <v>0</v>
      </c>
      <c r="E9" s="142">
        <v>0</v>
      </c>
      <c r="F9" s="142"/>
      <c r="G9" s="142">
        <f>'كاشي 1'!B9+'كاشي 1'!D9+'كاشي 1'!F9+كاشي2!B9+كاشي2!D9</f>
        <v>1212</v>
      </c>
      <c r="H9" s="527">
        <f>'كاشي 1'!C9+'كاشي 1'!E9+'كاشي 1'!G9+كاشي2!C9+كاشي2!E9</f>
        <v>22720</v>
      </c>
      <c r="I9" s="598" t="s">
        <v>338</v>
      </c>
      <c r="L9" s="374"/>
    </row>
    <row r="10" spans="1:692" s="269" customFormat="1" ht="15" customHeight="1" x14ac:dyDescent="0.25">
      <c r="A10" s="773" t="s">
        <v>30</v>
      </c>
      <c r="B10" s="755">
        <v>0</v>
      </c>
      <c r="C10" s="755">
        <v>0</v>
      </c>
      <c r="D10" s="756">
        <v>115</v>
      </c>
      <c r="E10" s="71">
        <v>998</v>
      </c>
      <c r="F10" s="71"/>
      <c r="G10" s="71">
        <f>'كاشي 1'!B10+'كاشي 1'!D10+'كاشي 1'!F10+كاشي2!B10+كاشي2!D10</f>
        <v>1428</v>
      </c>
      <c r="H10" s="71">
        <f>'كاشي 1'!C10+'كاشي 1'!E10+'كاشي 1'!G10+كاشي2!C10+كاشي2!E10</f>
        <v>18339</v>
      </c>
      <c r="I10" s="9" t="s">
        <v>31</v>
      </c>
      <c r="L10" s="374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  <c r="IW10" s="268"/>
      <c r="IX10" s="268"/>
      <c r="IY10" s="268"/>
      <c r="IZ10" s="268"/>
      <c r="JA10" s="268"/>
      <c r="JB10" s="268"/>
      <c r="JC10" s="268"/>
      <c r="JD10" s="268"/>
      <c r="JE10" s="268"/>
      <c r="JF10" s="268"/>
      <c r="JG10" s="268"/>
      <c r="JH10" s="268"/>
      <c r="JI10" s="268"/>
      <c r="JJ10" s="268"/>
      <c r="JK10" s="268"/>
      <c r="JL10" s="268"/>
      <c r="JM10" s="268"/>
      <c r="JN10" s="268"/>
      <c r="JO10" s="268"/>
      <c r="JP10" s="268"/>
      <c r="JQ10" s="268"/>
      <c r="JR10" s="268"/>
      <c r="JS10" s="268"/>
      <c r="JT10" s="268"/>
      <c r="JU10" s="268"/>
      <c r="JV10" s="268"/>
      <c r="JW10" s="268"/>
      <c r="JX10" s="268"/>
      <c r="JY10" s="268"/>
      <c r="JZ10" s="268"/>
      <c r="KA10" s="268"/>
      <c r="KB10" s="268"/>
      <c r="KC10" s="268"/>
      <c r="KD10" s="268"/>
      <c r="KE10" s="268"/>
      <c r="KF10" s="268"/>
      <c r="KG10" s="268"/>
      <c r="KH10" s="268"/>
      <c r="KI10" s="268"/>
      <c r="KJ10" s="268"/>
      <c r="KK10" s="268"/>
      <c r="KL10" s="268"/>
      <c r="KM10" s="268"/>
      <c r="KN10" s="268"/>
      <c r="KO10" s="268"/>
      <c r="KP10" s="268"/>
      <c r="KQ10" s="268"/>
      <c r="KR10" s="268"/>
      <c r="KS10" s="268"/>
      <c r="KT10" s="268"/>
      <c r="KU10" s="268"/>
      <c r="KV10" s="268"/>
      <c r="KW10" s="268"/>
      <c r="KX10" s="268"/>
      <c r="KY10" s="268"/>
      <c r="KZ10" s="268"/>
      <c r="LA10" s="268"/>
      <c r="LB10" s="268"/>
      <c r="LC10" s="268"/>
      <c r="LD10" s="268"/>
      <c r="LE10" s="268"/>
      <c r="LF10" s="268"/>
      <c r="LG10" s="268"/>
      <c r="LH10" s="268"/>
      <c r="LI10" s="268"/>
      <c r="LJ10" s="268"/>
      <c r="LK10" s="268"/>
      <c r="LL10" s="268"/>
      <c r="LM10" s="268"/>
      <c r="LN10" s="268"/>
      <c r="LO10" s="268"/>
      <c r="LP10" s="268"/>
      <c r="LQ10" s="268"/>
      <c r="LR10" s="268"/>
      <c r="LS10" s="268"/>
      <c r="LT10" s="268"/>
      <c r="LU10" s="268"/>
      <c r="LV10" s="268"/>
      <c r="LW10" s="268"/>
      <c r="LX10" s="268"/>
      <c r="LY10" s="268"/>
      <c r="LZ10" s="268"/>
      <c r="MA10" s="268"/>
      <c r="MB10" s="268"/>
      <c r="MC10" s="268"/>
      <c r="MD10" s="268"/>
      <c r="ME10" s="268"/>
      <c r="MF10" s="268"/>
      <c r="MG10" s="268"/>
      <c r="MH10" s="268"/>
      <c r="MI10" s="268"/>
      <c r="MJ10" s="268"/>
      <c r="MK10" s="268"/>
      <c r="ML10" s="268"/>
      <c r="MM10" s="268"/>
      <c r="MN10" s="268"/>
      <c r="MO10" s="268"/>
      <c r="MP10" s="268"/>
      <c r="MQ10" s="268"/>
      <c r="MR10" s="268"/>
      <c r="MS10" s="268"/>
      <c r="MT10" s="268"/>
      <c r="MU10" s="268"/>
      <c r="MV10" s="268"/>
      <c r="MW10" s="268"/>
      <c r="MX10" s="268"/>
      <c r="MY10" s="268"/>
      <c r="MZ10" s="268"/>
      <c r="NA10" s="268"/>
      <c r="NB10" s="268"/>
      <c r="NC10" s="268"/>
      <c r="ND10" s="268"/>
      <c r="NE10" s="268"/>
      <c r="NF10" s="268"/>
      <c r="NG10" s="268"/>
      <c r="NH10" s="268"/>
      <c r="NI10" s="268"/>
      <c r="NJ10" s="268"/>
      <c r="NK10" s="268"/>
      <c r="NL10" s="268"/>
      <c r="NM10" s="268"/>
      <c r="NN10" s="268"/>
      <c r="NO10" s="268"/>
      <c r="NP10" s="268"/>
      <c r="NQ10" s="268"/>
      <c r="NR10" s="268"/>
      <c r="NS10" s="268"/>
      <c r="NT10" s="268"/>
      <c r="NU10" s="268"/>
      <c r="NV10" s="268"/>
      <c r="NW10" s="268"/>
      <c r="NX10" s="268"/>
      <c r="NY10" s="268"/>
      <c r="NZ10" s="268"/>
      <c r="OA10" s="268"/>
      <c r="OB10" s="268"/>
      <c r="OC10" s="268"/>
      <c r="OD10" s="268"/>
      <c r="OE10" s="268"/>
      <c r="OF10" s="268"/>
      <c r="OG10" s="268"/>
      <c r="OH10" s="268"/>
      <c r="OI10" s="268"/>
      <c r="OJ10" s="268"/>
      <c r="OK10" s="268"/>
      <c r="OL10" s="268"/>
      <c r="OM10" s="268"/>
      <c r="ON10" s="268"/>
      <c r="OO10" s="268"/>
      <c r="OP10" s="268"/>
      <c r="OQ10" s="268"/>
      <c r="OR10" s="268"/>
      <c r="OS10" s="268"/>
      <c r="OT10" s="268"/>
      <c r="OU10" s="268"/>
      <c r="OV10" s="268"/>
      <c r="OW10" s="268"/>
      <c r="OX10" s="268"/>
      <c r="OY10" s="268"/>
      <c r="OZ10" s="268"/>
      <c r="PA10" s="268"/>
      <c r="PB10" s="268"/>
      <c r="PC10" s="268"/>
      <c r="PD10" s="268"/>
      <c r="PE10" s="268"/>
      <c r="PF10" s="268"/>
      <c r="PG10" s="268"/>
      <c r="PH10" s="268"/>
      <c r="PI10" s="268"/>
      <c r="PJ10" s="268"/>
      <c r="PK10" s="268"/>
      <c r="PL10" s="268"/>
      <c r="PM10" s="268"/>
      <c r="PN10" s="268"/>
      <c r="PO10" s="268"/>
      <c r="PP10" s="268"/>
      <c r="PQ10" s="268"/>
      <c r="PR10" s="268"/>
      <c r="PS10" s="268"/>
      <c r="PT10" s="268"/>
      <c r="PU10" s="268"/>
      <c r="PV10" s="268"/>
      <c r="PW10" s="268"/>
      <c r="PX10" s="268"/>
      <c r="PY10" s="268"/>
      <c r="PZ10" s="268"/>
      <c r="QA10" s="268"/>
      <c r="QB10" s="268"/>
      <c r="QC10" s="268"/>
      <c r="QD10" s="268"/>
      <c r="QE10" s="268"/>
      <c r="QF10" s="268"/>
      <c r="QG10" s="268"/>
      <c r="QH10" s="268"/>
      <c r="QI10" s="268"/>
      <c r="QJ10" s="268"/>
      <c r="QK10" s="268"/>
      <c r="QL10" s="268"/>
      <c r="QM10" s="268"/>
      <c r="QN10" s="268"/>
      <c r="QO10" s="268"/>
      <c r="QP10" s="268"/>
      <c r="QQ10" s="268"/>
      <c r="QR10" s="268"/>
      <c r="QS10" s="268"/>
      <c r="QT10" s="268"/>
      <c r="QU10" s="268"/>
      <c r="QV10" s="268"/>
      <c r="QW10" s="268"/>
      <c r="QX10" s="268"/>
      <c r="QY10" s="268"/>
      <c r="QZ10" s="268"/>
      <c r="RA10" s="268"/>
      <c r="RB10" s="268"/>
      <c r="RC10" s="268"/>
      <c r="RD10" s="268"/>
      <c r="RE10" s="268"/>
      <c r="RF10" s="268"/>
      <c r="RG10" s="268"/>
      <c r="RH10" s="268"/>
      <c r="RI10" s="268"/>
      <c r="RJ10" s="268"/>
      <c r="RK10" s="268"/>
      <c r="RL10" s="268"/>
      <c r="RM10" s="268"/>
      <c r="RN10" s="268"/>
      <c r="RO10" s="268"/>
      <c r="RP10" s="268"/>
      <c r="RQ10" s="268"/>
      <c r="RR10" s="268"/>
      <c r="RS10" s="268"/>
      <c r="RT10" s="268"/>
      <c r="RU10" s="268"/>
      <c r="RV10" s="268"/>
      <c r="RW10" s="268"/>
      <c r="RX10" s="268"/>
      <c r="RY10" s="268"/>
      <c r="RZ10" s="268"/>
      <c r="SA10" s="268"/>
      <c r="SB10" s="268"/>
      <c r="SC10" s="268"/>
      <c r="SD10" s="268"/>
      <c r="SE10" s="268"/>
      <c r="SF10" s="268"/>
      <c r="SG10" s="268"/>
      <c r="SH10" s="268"/>
      <c r="SI10" s="268"/>
      <c r="SJ10" s="268"/>
      <c r="SK10" s="268"/>
      <c r="SL10" s="268"/>
      <c r="SM10" s="268"/>
      <c r="SN10" s="268"/>
      <c r="SO10" s="268"/>
      <c r="SP10" s="268"/>
      <c r="SQ10" s="268"/>
      <c r="SR10" s="268"/>
      <c r="SS10" s="268"/>
      <c r="ST10" s="268"/>
      <c r="SU10" s="268"/>
      <c r="SV10" s="268"/>
      <c r="SW10" s="268"/>
      <c r="SX10" s="268"/>
      <c r="SY10" s="268"/>
      <c r="SZ10" s="268"/>
      <c r="TA10" s="268"/>
      <c r="TB10" s="268"/>
      <c r="TC10" s="268"/>
      <c r="TD10" s="268"/>
      <c r="TE10" s="268"/>
      <c r="TF10" s="268"/>
      <c r="TG10" s="268"/>
      <c r="TH10" s="268"/>
      <c r="TI10" s="268"/>
      <c r="TJ10" s="268"/>
      <c r="TK10" s="268"/>
      <c r="TL10" s="268"/>
      <c r="TM10" s="268"/>
      <c r="TN10" s="268"/>
      <c r="TO10" s="268"/>
      <c r="TP10" s="268"/>
      <c r="TQ10" s="268"/>
      <c r="TR10" s="268"/>
      <c r="TS10" s="268"/>
      <c r="TT10" s="268"/>
      <c r="TU10" s="268"/>
      <c r="TV10" s="268"/>
      <c r="TW10" s="268"/>
      <c r="TX10" s="268"/>
      <c r="TY10" s="268"/>
      <c r="TZ10" s="268"/>
      <c r="UA10" s="268"/>
      <c r="UB10" s="268"/>
      <c r="UC10" s="268"/>
      <c r="UD10" s="268"/>
      <c r="UE10" s="268"/>
      <c r="UF10" s="268"/>
      <c r="UG10" s="268"/>
      <c r="UH10" s="268"/>
      <c r="UI10" s="268"/>
      <c r="UJ10" s="268"/>
      <c r="UK10" s="268"/>
      <c r="UL10" s="268"/>
      <c r="UM10" s="268"/>
      <c r="UN10" s="268"/>
      <c r="UO10" s="268"/>
      <c r="UP10" s="268"/>
      <c r="UQ10" s="268"/>
      <c r="UR10" s="268"/>
      <c r="US10" s="268"/>
      <c r="UT10" s="268"/>
      <c r="UU10" s="268"/>
      <c r="UV10" s="268"/>
      <c r="UW10" s="268"/>
      <c r="UX10" s="268"/>
      <c r="UY10" s="268"/>
      <c r="UZ10" s="268"/>
      <c r="VA10" s="268"/>
      <c r="VB10" s="268"/>
      <c r="VC10" s="268"/>
      <c r="VD10" s="268"/>
      <c r="VE10" s="268"/>
      <c r="VF10" s="268"/>
      <c r="VG10" s="268"/>
      <c r="VH10" s="268"/>
      <c r="VI10" s="268"/>
      <c r="VJ10" s="268"/>
      <c r="VK10" s="268"/>
      <c r="VL10" s="268"/>
      <c r="VM10" s="268"/>
      <c r="VN10" s="268"/>
      <c r="VO10" s="268"/>
      <c r="VP10" s="268"/>
      <c r="VQ10" s="268"/>
      <c r="VR10" s="268"/>
      <c r="VS10" s="268"/>
      <c r="VT10" s="268"/>
      <c r="VU10" s="268"/>
      <c r="VV10" s="268"/>
      <c r="VW10" s="268"/>
      <c r="VX10" s="268"/>
      <c r="VY10" s="268"/>
      <c r="VZ10" s="268"/>
      <c r="WA10" s="268"/>
      <c r="WB10" s="268"/>
      <c r="WC10" s="268"/>
      <c r="WD10" s="268"/>
      <c r="WE10" s="268"/>
      <c r="WF10" s="268"/>
      <c r="WG10" s="268"/>
      <c r="WH10" s="268"/>
      <c r="WI10" s="268"/>
      <c r="WJ10" s="268"/>
      <c r="WK10" s="268"/>
      <c r="WL10" s="268"/>
      <c r="WM10" s="268"/>
      <c r="WN10" s="268"/>
      <c r="WO10" s="268"/>
      <c r="WP10" s="268"/>
      <c r="WQ10" s="268"/>
      <c r="WR10" s="268"/>
      <c r="WS10" s="268"/>
      <c r="WT10" s="268"/>
      <c r="WU10" s="268"/>
      <c r="WV10" s="268"/>
      <c r="WW10" s="268"/>
      <c r="WX10" s="268"/>
      <c r="WY10" s="268"/>
      <c r="WZ10" s="268"/>
      <c r="XA10" s="268"/>
      <c r="XB10" s="268"/>
      <c r="XC10" s="268"/>
      <c r="XD10" s="268"/>
      <c r="XE10" s="268"/>
      <c r="XF10" s="268"/>
      <c r="XG10" s="268"/>
      <c r="XH10" s="268"/>
      <c r="XI10" s="268"/>
      <c r="XJ10" s="268"/>
      <c r="XK10" s="268"/>
      <c r="XL10" s="268"/>
      <c r="XM10" s="268"/>
      <c r="XN10" s="268"/>
      <c r="XO10" s="268"/>
      <c r="XP10" s="268"/>
      <c r="XQ10" s="268"/>
      <c r="XR10" s="268"/>
      <c r="XS10" s="268"/>
      <c r="XT10" s="268"/>
      <c r="XU10" s="268"/>
      <c r="XV10" s="268"/>
      <c r="XW10" s="268"/>
      <c r="XX10" s="268"/>
      <c r="XY10" s="268"/>
      <c r="XZ10" s="268"/>
      <c r="YA10" s="268"/>
      <c r="YB10" s="268"/>
      <c r="YC10" s="268"/>
      <c r="YD10" s="268"/>
      <c r="YE10" s="268"/>
      <c r="YF10" s="268"/>
      <c r="YG10" s="268"/>
      <c r="YH10" s="268"/>
      <c r="YI10" s="268"/>
      <c r="YJ10" s="268"/>
      <c r="YK10" s="268"/>
      <c r="YL10" s="268"/>
      <c r="YM10" s="268"/>
      <c r="YN10" s="268"/>
      <c r="YO10" s="268"/>
      <c r="YP10" s="268"/>
      <c r="YQ10" s="268"/>
      <c r="YR10" s="268"/>
      <c r="YS10" s="268"/>
      <c r="YT10" s="268"/>
      <c r="YU10" s="268"/>
      <c r="YV10" s="268"/>
      <c r="YW10" s="268"/>
      <c r="YX10" s="268"/>
      <c r="YY10" s="268"/>
      <c r="YZ10" s="268"/>
      <c r="ZA10" s="268"/>
      <c r="ZB10" s="268"/>
      <c r="ZC10" s="268"/>
      <c r="ZD10" s="268"/>
      <c r="ZE10" s="268"/>
      <c r="ZF10" s="268"/>
      <c r="ZG10" s="268"/>
      <c r="ZH10" s="268"/>
      <c r="ZI10" s="268"/>
      <c r="ZJ10" s="268"/>
      <c r="ZK10" s="268"/>
      <c r="ZL10" s="268"/>
      <c r="ZM10" s="268"/>
      <c r="ZN10" s="268"/>
      <c r="ZO10" s="268"/>
      <c r="ZP10" s="268"/>
    </row>
    <row r="11" spans="1:692" s="268" customFormat="1" ht="15" customHeight="1" x14ac:dyDescent="0.25">
      <c r="A11" s="525" t="s">
        <v>3</v>
      </c>
      <c r="B11" s="526">
        <v>0</v>
      </c>
      <c r="C11" s="526">
        <v>0</v>
      </c>
      <c r="D11" s="527">
        <v>189</v>
      </c>
      <c r="E11" s="142">
        <v>757</v>
      </c>
      <c r="F11" s="142"/>
      <c r="G11" s="142">
        <f>'كاشي 1'!B11+'كاشي 1'!D11+'كاشي 1'!F11+كاشي2!B11+كاشي2!D11</f>
        <v>4838</v>
      </c>
      <c r="H11" s="527">
        <f>'كاشي 1'!C11+'كاشي 1'!E11+'كاشي 1'!G11+كاشي2!C11+كاشي2!E11</f>
        <v>65091</v>
      </c>
      <c r="I11" s="528" t="s">
        <v>15</v>
      </c>
      <c r="L11" s="374"/>
    </row>
    <row r="12" spans="1:692" s="269" customFormat="1" ht="15" customHeight="1" x14ac:dyDescent="0.25">
      <c r="A12" s="773" t="s">
        <v>327</v>
      </c>
      <c r="B12" s="755">
        <v>0</v>
      </c>
      <c r="C12" s="755">
        <v>0</v>
      </c>
      <c r="D12" s="756">
        <v>93</v>
      </c>
      <c r="E12" s="71">
        <v>464</v>
      </c>
      <c r="F12" s="71"/>
      <c r="G12" s="71">
        <f>'كاشي 1'!B12+'كاشي 1'!D12+'كاشي 1'!F12+كاشي2!B12+كاشي2!D12</f>
        <v>1053</v>
      </c>
      <c r="H12" s="71">
        <f>'كاشي 1'!C12+'كاشي 1'!E12+'كاشي 1'!G12+كاشي2!C12+كاشي2!E12</f>
        <v>16927</v>
      </c>
      <c r="I12" s="9" t="s">
        <v>323</v>
      </c>
      <c r="L12" s="374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  <c r="IW12" s="268"/>
      <c r="IX12" s="268"/>
      <c r="IY12" s="268"/>
      <c r="IZ12" s="268"/>
      <c r="JA12" s="268"/>
      <c r="JB12" s="268"/>
      <c r="JC12" s="268"/>
      <c r="JD12" s="268"/>
      <c r="JE12" s="268"/>
      <c r="JF12" s="268"/>
      <c r="JG12" s="268"/>
      <c r="JH12" s="268"/>
      <c r="JI12" s="268"/>
      <c r="JJ12" s="268"/>
      <c r="JK12" s="268"/>
      <c r="JL12" s="268"/>
      <c r="JM12" s="268"/>
      <c r="JN12" s="268"/>
      <c r="JO12" s="268"/>
      <c r="JP12" s="268"/>
      <c r="JQ12" s="268"/>
      <c r="JR12" s="268"/>
      <c r="JS12" s="268"/>
      <c r="JT12" s="268"/>
      <c r="JU12" s="268"/>
      <c r="JV12" s="268"/>
      <c r="JW12" s="268"/>
      <c r="JX12" s="268"/>
      <c r="JY12" s="268"/>
      <c r="JZ12" s="268"/>
      <c r="KA12" s="268"/>
      <c r="KB12" s="268"/>
      <c r="KC12" s="268"/>
      <c r="KD12" s="268"/>
      <c r="KE12" s="268"/>
      <c r="KF12" s="268"/>
      <c r="KG12" s="268"/>
      <c r="KH12" s="268"/>
      <c r="KI12" s="268"/>
      <c r="KJ12" s="268"/>
      <c r="KK12" s="268"/>
      <c r="KL12" s="268"/>
      <c r="KM12" s="268"/>
      <c r="KN12" s="268"/>
      <c r="KO12" s="268"/>
      <c r="KP12" s="268"/>
      <c r="KQ12" s="268"/>
      <c r="KR12" s="268"/>
      <c r="KS12" s="268"/>
      <c r="KT12" s="268"/>
      <c r="KU12" s="268"/>
      <c r="KV12" s="268"/>
      <c r="KW12" s="268"/>
      <c r="KX12" s="268"/>
      <c r="KY12" s="268"/>
      <c r="KZ12" s="268"/>
      <c r="LA12" s="268"/>
      <c r="LB12" s="268"/>
      <c r="LC12" s="268"/>
      <c r="LD12" s="268"/>
      <c r="LE12" s="268"/>
      <c r="LF12" s="268"/>
      <c r="LG12" s="268"/>
      <c r="LH12" s="268"/>
      <c r="LI12" s="268"/>
      <c r="LJ12" s="268"/>
      <c r="LK12" s="268"/>
      <c r="LL12" s="268"/>
      <c r="LM12" s="268"/>
      <c r="LN12" s="268"/>
      <c r="LO12" s="268"/>
      <c r="LP12" s="268"/>
      <c r="LQ12" s="268"/>
      <c r="LR12" s="268"/>
      <c r="LS12" s="268"/>
      <c r="LT12" s="268"/>
      <c r="LU12" s="268"/>
      <c r="LV12" s="268"/>
      <c r="LW12" s="268"/>
      <c r="LX12" s="268"/>
      <c r="LY12" s="268"/>
      <c r="LZ12" s="268"/>
      <c r="MA12" s="268"/>
      <c r="MB12" s="268"/>
      <c r="MC12" s="268"/>
      <c r="MD12" s="268"/>
      <c r="ME12" s="268"/>
      <c r="MF12" s="268"/>
      <c r="MG12" s="268"/>
      <c r="MH12" s="268"/>
      <c r="MI12" s="268"/>
      <c r="MJ12" s="268"/>
      <c r="MK12" s="268"/>
      <c r="ML12" s="268"/>
      <c r="MM12" s="268"/>
      <c r="MN12" s="268"/>
      <c r="MO12" s="268"/>
      <c r="MP12" s="268"/>
      <c r="MQ12" s="268"/>
      <c r="MR12" s="268"/>
      <c r="MS12" s="268"/>
      <c r="MT12" s="268"/>
      <c r="MU12" s="268"/>
      <c r="MV12" s="268"/>
      <c r="MW12" s="268"/>
      <c r="MX12" s="268"/>
      <c r="MY12" s="268"/>
      <c r="MZ12" s="268"/>
      <c r="NA12" s="268"/>
      <c r="NB12" s="268"/>
      <c r="NC12" s="268"/>
      <c r="ND12" s="268"/>
      <c r="NE12" s="268"/>
      <c r="NF12" s="268"/>
      <c r="NG12" s="268"/>
      <c r="NH12" s="268"/>
      <c r="NI12" s="268"/>
      <c r="NJ12" s="268"/>
      <c r="NK12" s="268"/>
      <c r="NL12" s="268"/>
      <c r="NM12" s="268"/>
      <c r="NN12" s="268"/>
      <c r="NO12" s="268"/>
      <c r="NP12" s="268"/>
      <c r="NQ12" s="268"/>
      <c r="NR12" s="268"/>
      <c r="NS12" s="268"/>
      <c r="NT12" s="268"/>
      <c r="NU12" s="268"/>
      <c r="NV12" s="268"/>
      <c r="NW12" s="268"/>
      <c r="NX12" s="268"/>
      <c r="NY12" s="268"/>
      <c r="NZ12" s="268"/>
      <c r="OA12" s="268"/>
      <c r="OB12" s="268"/>
      <c r="OC12" s="268"/>
      <c r="OD12" s="268"/>
      <c r="OE12" s="268"/>
      <c r="OF12" s="268"/>
      <c r="OG12" s="268"/>
      <c r="OH12" s="268"/>
      <c r="OI12" s="268"/>
      <c r="OJ12" s="268"/>
      <c r="OK12" s="268"/>
      <c r="OL12" s="268"/>
      <c r="OM12" s="268"/>
      <c r="ON12" s="268"/>
      <c r="OO12" s="268"/>
      <c r="OP12" s="268"/>
      <c r="OQ12" s="268"/>
      <c r="OR12" s="268"/>
      <c r="OS12" s="268"/>
      <c r="OT12" s="268"/>
      <c r="OU12" s="268"/>
      <c r="OV12" s="268"/>
      <c r="OW12" s="268"/>
      <c r="OX12" s="268"/>
      <c r="OY12" s="268"/>
      <c r="OZ12" s="268"/>
      <c r="PA12" s="268"/>
      <c r="PB12" s="268"/>
      <c r="PC12" s="268"/>
      <c r="PD12" s="268"/>
      <c r="PE12" s="268"/>
      <c r="PF12" s="268"/>
      <c r="PG12" s="268"/>
      <c r="PH12" s="268"/>
      <c r="PI12" s="268"/>
      <c r="PJ12" s="268"/>
      <c r="PK12" s="268"/>
      <c r="PL12" s="268"/>
      <c r="PM12" s="268"/>
      <c r="PN12" s="268"/>
      <c r="PO12" s="268"/>
      <c r="PP12" s="268"/>
      <c r="PQ12" s="268"/>
      <c r="PR12" s="268"/>
      <c r="PS12" s="268"/>
      <c r="PT12" s="268"/>
      <c r="PU12" s="268"/>
      <c r="PV12" s="268"/>
      <c r="PW12" s="268"/>
      <c r="PX12" s="268"/>
      <c r="PY12" s="268"/>
      <c r="PZ12" s="268"/>
      <c r="QA12" s="268"/>
      <c r="QB12" s="268"/>
      <c r="QC12" s="268"/>
      <c r="QD12" s="268"/>
      <c r="QE12" s="268"/>
      <c r="QF12" s="268"/>
      <c r="QG12" s="268"/>
      <c r="QH12" s="268"/>
      <c r="QI12" s="268"/>
      <c r="QJ12" s="268"/>
      <c r="QK12" s="268"/>
      <c r="QL12" s="268"/>
      <c r="QM12" s="268"/>
      <c r="QN12" s="268"/>
      <c r="QO12" s="268"/>
      <c r="QP12" s="268"/>
      <c r="QQ12" s="268"/>
      <c r="QR12" s="268"/>
      <c r="QS12" s="268"/>
      <c r="QT12" s="268"/>
      <c r="QU12" s="268"/>
      <c r="QV12" s="268"/>
      <c r="QW12" s="268"/>
      <c r="QX12" s="268"/>
      <c r="QY12" s="268"/>
      <c r="QZ12" s="268"/>
      <c r="RA12" s="268"/>
      <c r="RB12" s="268"/>
      <c r="RC12" s="268"/>
      <c r="RD12" s="268"/>
      <c r="RE12" s="268"/>
      <c r="RF12" s="268"/>
      <c r="RG12" s="268"/>
      <c r="RH12" s="268"/>
      <c r="RI12" s="268"/>
      <c r="RJ12" s="268"/>
      <c r="RK12" s="268"/>
      <c r="RL12" s="268"/>
      <c r="RM12" s="268"/>
      <c r="RN12" s="268"/>
      <c r="RO12" s="268"/>
      <c r="RP12" s="268"/>
      <c r="RQ12" s="268"/>
      <c r="RR12" s="268"/>
      <c r="RS12" s="268"/>
      <c r="RT12" s="268"/>
      <c r="RU12" s="268"/>
      <c r="RV12" s="268"/>
      <c r="RW12" s="268"/>
      <c r="RX12" s="268"/>
      <c r="RY12" s="268"/>
      <c r="RZ12" s="268"/>
      <c r="SA12" s="268"/>
      <c r="SB12" s="268"/>
      <c r="SC12" s="268"/>
      <c r="SD12" s="268"/>
      <c r="SE12" s="268"/>
      <c r="SF12" s="268"/>
      <c r="SG12" s="268"/>
      <c r="SH12" s="268"/>
      <c r="SI12" s="268"/>
      <c r="SJ12" s="268"/>
      <c r="SK12" s="268"/>
      <c r="SL12" s="268"/>
      <c r="SM12" s="268"/>
      <c r="SN12" s="268"/>
      <c r="SO12" s="268"/>
      <c r="SP12" s="268"/>
      <c r="SQ12" s="268"/>
      <c r="SR12" s="268"/>
      <c r="SS12" s="268"/>
      <c r="ST12" s="268"/>
      <c r="SU12" s="268"/>
      <c r="SV12" s="268"/>
      <c r="SW12" s="268"/>
      <c r="SX12" s="268"/>
      <c r="SY12" s="268"/>
      <c r="SZ12" s="268"/>
      <c r="TA12" s="268"/>
      <c r="TB12" s="268"/>
      <c r="TC12" s="268"/>
      <c r="TD12" s="268"/>
      <c r="TE12" s="268"/>
      <c r="TF12" s="268"/>
      <c r="TG12" s="268"/>
      <c r="TH12" s="268"/>
      <c r="TI12" s="268"/>
      <c r="TJ12" s="268"/>
      <c r="TK12" s="268"/>
      <c r="TL12" s="268"/>
      <c r="TM12" s="268"/>
      <c r="TN12" s="268"/>
      <c r="TO12" s="268"/>
      <c r="TP12" s="268"/>
      <c r="TQ12" s="268"/>
      <c r="TR12" s="268"/>
      <c r="TS12" s="268"/>
      <c r="TT12" s="268"/>
      <c r="TU12" s="268"/>
      <c r="TV12" s="268"/>
      <c r="TW12" s="268"/>
      <c r="TX12" s="268"/>
      <c r="TY12" s="268"/>
      <c r="TZ12" s="268"/>
      <c r="UA12" s="268"/>
      <c r="UB12" s="268"/>
      <c r="UC12" s="268"/>
      <c r="UD12" s="268"/>
      <c r="UE12" s="268"/>
      <c r="UF12" s="268"/>
      <c r="UG12" s="268"/>
      <c r="UH12" s="268"/>
      <c r="UI12" s="268"/>
      <c r="UJ12" s="268"/>
      <c r="UK12" s="268"/>
      <c r="UL12" s="268"/>
      <c r="UM12" s="268"/>
      <c r="UN12" s="268"/>
      <c r="UO12" s="268"/>
      <c r="UP12" s="268"/>
      <c r="UQ12" s="268"/>
      <c r="UR12" s="268"/>
      <c r="US12" s="268"/>
      <c r="UT12" s="268"/>
      <c r="UU12" s="268"/>
      <c r="UV12" s="268"/>
      <c r="UW12" s="268"/>
      <c r="UX12" s="268"/>
      <c r="UY12" s="268"/>
      <c r="UZ12" s="268"/>
      <c r="VA12" s="268"/>
      <c r="VB12" s="268"/>
      <c r="VC12" s="268"/>
      <c r="VD12" s="268"/>
      <c r="VE12" s="268"/>
      <c r="VF12" s="268"/>
      <c r="VG12" s="268"/>
      <c r="VH12" s="268"/>
      <c r="VI12" s="268"/>
      <c r="VJ12" s="268"/>
      <c r="VK12" s="268"/>
      <c r="VL12" s="268"/>
      <c r="VM12" s="268"/>
      <c r="VN12" s="268"/>
      <c r="VO12" s="268"/>
      <c r="VP12" s="268"/>
      <c r="VQ12" s="268"/>
      <c r="VR12" s="268"/>
      <c r="VS12" s="268"/>
      <c r="VT12" s="268"/>
      <c r="VU12" s="268"/>
      <c r="VV12" s="268"/>
      <c r="VW12" s="268"/>
      <c r="VX12" s="268"/>
      <c r="VY12" s="268"/>
      <c r="VZ12" s="268"/>
      <c r="WA12" s="268"/>
      <c r="WB12" s="268"/>
      <c r="WC12" s="268"/>
      <c r="WD12" s="268"/>
      <c r="WE12" s="268"/>
      <c r="WF12" s="268"/>
      <c r="WG12" s="268"/>
      <c r="WH12" s="268"/>
      <c r="WI12" s="268"/>
      <c r="WJ12" s="268"/>
      <c r="WK12" s="268"/>
      <c r="WL12" s="268"/>
      <c r="WM12" s="268"/>
      <c r="WN12" s="268"/>
      <c r="WO12" s="268"/>
      <c r="WP12" s="268"/>
      <c r="WQ12" s="268"/>
      <c r="WR12" s="268"/>
      <c r="WS12" s="268"/>
      <c r="WT12" s="268"/>
      <c r="WU12" s="268"/>
      <c r="WV12" s="268"/>
      <c r="WW12" s="268"/>
      <c r="WX12" s="268"/>
      <c r="WY12" s="268"/>
      <c r="WZ12" s="268"/>
      <c r="XA12" s="268"/>
      <c r="XB12" s="268"/>
      <c r="XC12" s="268"/>
      <c r="XD12" s="268"/>
      <c r="XE12" s="268"/>
      <c r="XF12" s="268"/>
      <c r="XG12" s="268"/>
      <c r="XH12" s="268"/>
      <c r="XI12" s="268"/>
      <c r="XJ12" s="268"/>
      <c r="XK12" s="268"/>
      <c r="XL12" s="268"/>
      <c r="XM12" s="268"/>
      <c r="XN12" s="268"/>
      <c r="XO12" s="268"/>
      <c r="XP12" s="268"/>
      <c r="XQ12" s="268"/>
      <c r="XR12" s="268"/>
      <c r="XS12" s="268"/>
      <c r="XT12" s="268"/>
      <c r="XU12" s="268"/>
      <c r="XV12" s="268"/>
      <c r="XW12" s="268"/>
      <c r="XX12" s="268"/>
      <c r="XY12" s="268"/>
      <c r="XZ12" s="268"/>
      <c r="YA12" s="268"/>
      <c r="YB12" s="268"/>
      <c r="YC12" s="268"/>
      <c r="YD12" s="268"/>
      <c r="YE12" s="268"/>
      <c r="YF12" s="268"/>
      <c r="YG12" s="268"/>
      <c r="YH12" s="268"/>
      <c r="YI12" s="268"/>
      <c r="YJ12" s="268"/>
      <c r="YK12" s="268"/>
      <c r="YL12" s="268"/>
      <c r="YM12" s="268"/>
      <c r="YN12" s="268"/>
      <c r="YO12" s="268"/>
      <c r="YP12" s="268"/>
      <c r="YQ12" s="268"/>
      <c r="YR12" s="268"/>
      <c r="YS12" s="268"/>
      <c r="YT12" s="268"/>
      <c r="YU12" s="268"/>
      <c r="YV12" s="268"/>
      <c r="YW12" s="268"/>
      <c r="YX12" s="268"/>
      <c r="YY12" s="268"/>
      <c r="YZ12" s="268"/>
      <c r="ZA12" s="268"/>
      <c r="ZB12" s="268"/>
      <c r="ZC12" s="268"/>
      <c r="ZD12" s="268"/>
      <c r="ZE12" s="268"/>
      <c r="ZF12" s="268"/>
      <c r="ZG12" s="268"/>
      <c r="ZH12" s="268"/>
      <c r="ZI12" s="268"/>
      <c r="ZJ12" s="268"/>
      <c r="ZK12" s="268"/>
      <c r="ZL12" s="268"/>
      <c r="ZM12" s="268"/>
      <c r="ZN12" s="268"/>
      <c r="ZO12" s="268"/>
      <c r="ZP12" s="268"/>
    </row>
    <row r="13" spans="1:692" s="268" customFormat="1" ht="15" customHeight="1" x14ac:dyDescent="0.25">
      <c r="A13" s="525" t="s">
        <v>4</v>
      </c>
      <c r="B13" s="526">
        <v>11</v>
      </c>
      <c r="C13" s="142">
        <v>568</v>
      </c>
      <c r="D13" s="527">
        <v>826</v>
      </c>
      <c r="E13" s="142">
        <v>5146</v>
      </c>
      <c r="F13" s="142"/>
      <c r="G13" s="142">
        <f>'كاشي 1'!B13+'كاشي 1'!D13+'كاشي 1'!F13+كاشي2!B13+كاشي2!D13</f>
        <v>22282</v>
      </c>
      <c r="H13" s="527">
        <f>'كاشي 1'!C13+'كاشي 1'!E13+'كاشي 1'!G13+كاشي2!C13+كاشي2!E13</f>
        <v>295764</v>
      </c>
      <c r="I13" s="528" t="s">
        <v>16</v>
      </c>
      <c r="L13" s="374"/>
    </row>
    <row r="14" spans="1:692" s="269" customFormat="1" ht="15" customHeight="1" x14ac:dyDescent="0.25">
      <c r="A14" s="470" t="s">
        <v>5</v>
      </c>
      <c r="B14" s="755">
        <v>0</v>
      </c>
      <c r="C14" s="71">
        <v>0</v>
      </c>
      <c r="D14" s="756">
        <v>170</v>
      </c>
      <c r="E14" s="71">
        <v>2052</v>
      </c>
      <c r="F14" s="71"/>
      <c r="G14" s="71">
        <f>'كاشي 1'!B14+'كاشي 1'!D14+'كاشي 1'!F14+كاشي2!B14+كاشي2!D14</f>
        <v>3229</v>
      </c>
      <c r="H14" s="71">
        <f>'كاشي 1'!C14+'كاشي 1'!E14+'كاشي 1'!G14+كاشي2!C14+كاشي2!E14</f>
        <v>47714</v>
      </c>
      <c r="I14" s="448" t="s">
        <v>23</v>
      </c>
      <c r="L14" s="374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  <c r="IW14" s="268"/>
      <c r="IX14" s="268"/>
      <c r="IY14" s="268"/>
      <c r="IZ14" s="268"/>
      <c r="JA14" s="268"/>
      <c r="JB14" s="268"/>
      <c r="JC14" s="268"/>
      <c r="JD14" s="268"/>
      <c r="JE14" s="268"/>
      <c r="JF14" s="268"/>
      <c r="JG14" s="268"/>
      <c r="JH14" s="268"/>
      <c r="JI14" s="268"/>
      <c r="JJ14" s="268"/>
      <c r="JK14" s="268"/>
      <c r="JL14" s="268"/>
      <c r="JM14" s="268"/>
      <c r="JN14" s="268"/>
      <c r="JO14" s="268"/>
      <c r="JP14" s="268"/>
      <c r="JQ14" s="268"/>
      <c r="JR14" s="268"/>
      <c r="JS14" s="268"/>
      <c r="JT14" s="268"/>
      <c r="JU14" s="268"/>
      <c r="JV14" s="268"/>
      <c r="JW14" s="268"/>
      <c r="JX14" s="268"/>
      <c r="JY14" s="268"/>
      <c r="JZ14" s="268"/>
      <c r="KA14" s="268"/>
      <c r="KB14" s="268"/>
      <c r="KC14" s="268"/>
      <c r="KD14" s="268"/>
      <c r="KE14" s="268"/>
      <c r="KF14" s="268"/>
      <c r="KG14" s="268"/>
      <c r="KH14" s="268"/>
      <c r="KI14" s="268"/>
      <c r="KJ14" s="268"/>
      <c r="KK14" s="268"/>
      <c r="KL14" s="268"/>
      <c r="KM14" s="268"/>
      <c r="KN14" s="268"/>
      <c r="KO14" s="268"/>
      <c r="KP14" s="268"/>
      <c r="KQ14" s="268"/>
      <c r="KR14" s="268"/>
      <c r="KS14" s="268"/>
      <c r="KT14" s="268"/>
      <c r="KU14" s="268"/>
      <c r="KV14" s="268"/>
      <c r="KW14" s="268"/>
      <c r="KX14" s="268"/>
      <c r="KY14" s="268"/>
      <c r="KZ14" s="268"/>
      <c r="LA14" s="268"/>
      <c r="LB14" s="268"/>
      <c r="LC14" s="268"/>
      <c r="LD14" s="268"/>
      <c r="LE14" s="268"/>
      <c r="LF14" s="268"/>
      <c r="LG14" s="268"/>
      <c r="LH14" s="268"/>
      <c r="LI14" s="268"/>
      <c r="LJ14" s="268"/>
      <c r="LK14" s="268"/>
      <c r="LL14" s="268"/>
      <c r="LM14" s="268"/>
      <c r="LN14" s="268"/>
      <c r="LO14" s="268"/>
      <c r="LP14" s="268"/>
      <c r="LQ14" s="268"/>
      <c r="LR14" s="268"/>
      <c r="LS14" s="268"/>
      <c r="LT14" s="268"/>
      <c r="LU14" s="268"/>
      <c r="LV14" s="268"/>
      <c r="LW14" s="268"/>
      <c r="LX14" s="268"/>
      <c r="LY14" s="268"/>
      <c r="LZ14" s="268"/>
      <c r="MA14" s="268"/>
      <c r="MB14" s="268"/>
      <c r="MC14" s="268"/>
      <c r="MD14" s="268"/>
      <c r="ME14" s="268"/>
      <c r="MF14" s="268"/>
      <c r="MG14" s="268"/>
      <c r="MH14" s="268"/>
      <c r="MI14" s="268"/>
      <c r="MJ14" s="268"/>
      <c r="MK14" s="268"/>
      <c r="ML14" s="268"/>
      <c r="MM14" s="268"/>
      <c r="MN14" s="268"/>
      <c r="MO14" s="268"/>
      <c r="MP14" s="268"/>
      <c r="MQ14" s="268"/>
      <c r="MR14" s="268"/>
      <c r="MS14" s="268"/>
      <c r="MT14" s="268"/>
      <c r="MU14" s="268"/>
      <c r="MV14" s="268"/>
      <c r="MW14" s="268"/>
      <c r="MX14" s="268"/>
      <c r="MY14" s="268"/>
      <c r="MZ14" s="268"/>
      <c r="NA14" s="268"/>
      <c r="NB14" s="268"/>
      <c r="NC14" s="268"/>
      <c r="ND14" s="268"/>
      <c r="NE14" s="268"/>
      <c r="NF14" s="268"/>
      <c r="NG14" s="268"/>
      <c r="NH14" s="268"/>
      <c r="NI14" s="268"/>
      <c r="NJ14" s="268"/>
      <c r="NK14" s="268"/>
      <c r="NL14" s="268"/>
      <c r="NM14" s="268"/>
      <c r="NN14" s="268"/>
      <c r="NO14" s="268"/>
      <c r="NP14" s="268"/>
      <c r="NQ14" s="268"/>
      <c r="NR14" s="268"/>
      <c r="NS14" s="268"/>
      <c r="NT14" s="268"/>
      <c r="NU14" s="268"/>
      <c r="NV14" s="268"/>
      <c r="NW14" s="268"/>
      <c r="NX14" s="268"/>
      <c r="NY14" s="268"/>
      <c r="NZ14" s="268"/>
      <c r="OA14" s="268"/>
      <c r="OB14" s="268"/>
      <c r="OC14" s="268"/>
      <c r="OD14" s="268"/>
      <c r="OE14" s="268"/>
      <c r="OF14" s="268"/>
      <c r="OG14" s="268"/>
      <c r="OH14" s="268"/>
      <c r="OI14" s="268"/>
      <c r="OJ14" s="268"/>
      <c r="OK14" s="268"/>
      <c r="OL14" s="268"/>
      <c r="OM14" s="268"/>
      <c r="ON14" s="268"/>
      <c r="OO14" s="268"/>
      <c r="OP14" s="268"/>
      <c r="OQ14" s="268"/>
      <c r="OR14" s="268"/>
      <c r="OS14" s="268"/>
      <c r="OT14" s="268"/>
      <c r="OU14" s="268"/>
      <c r="OV14" s="268"/>
      <c r="OW14" s="268"/>
      <c r="OX14" s="268"/>
      <c r="OY14" s="268"/>
      <c r="OZ14" s="268"/>
      <c r="PA14" s="268"/>
      <c r="PB14" s="268"/>
      <c r="PC14" s="268"/>
      <c r="PD14" s="268"/>
      <c r="PE14" s="268"/>
      <c r="PF14" s="268"/>
      <c r="PG14" s="268"/>
      <c r="PH14" s="268"/>
      <c r="PI14" s="268"/>
      <c r="PJ14" s="268"/>
      <c r="PK14" s="268"/>
      <c r="PL14" s="268"/>
      <c r="PM14" s="268"/>
      <c r="PN14" s="268"/>
      <c r="PO14" s="268"/>
      <c r="PP14" s="268"/>
      <c r="PQ14" s="268"/>
      <c r="PR14" s="268"/>
      <c r="PS14" s="268"/>
      <c r="PT14" s="268"/>
      <c r="PU14" s="268"/>
      <c r="PV14" s="268"/>
      <c r="PW14" s="268"/>
      <c r="PX14" s="268"/>
      <c r="PY14" s="268"/>
      <c r="PZ14" s="268"/>
      <c r="QA14" s="268"/>
      <c r="QB14" s="268"/>
      <c r="QC14" s="268"/>
      <c r="QD14" s="268"/>
      <c r="QE14" s="268"/>
      <c r="QF14" s="268"/>
      <c r="QG14" s="268"/>
      <c r="QH14" s="268"/>
      <c r="QI14" s="268"/>
      <c r="QJ14" s="268"/>
      <c r="QK14" s="268"/>
      <c r="QL14" s="268"/>
      <c r="QM14" s="268"/>
      <c r="QN14" s="268"/>
      <c r="QO14" s="268"/>
      <c r="QP14" s="268"/>
      <c r="QQ14" s="268"/>
      <c r="QR14" s="268"/>
      <c r="QS14" s="268"/>
      <c r="QT14" s="268"/>
      <c r="QU14" s="268"/>
      <c r="QV14" s="268"/>
      <c r="QW14" s="268"/>
      <c r="QX14" s="268"/>
      <c r="QY14" s="268"/>
      <c r="QZ14" s="268"/>
      <c r="RA14" s="268"/>
      <c r="RB14" s="268"/>
      <c r="RC14" s="268"/>
      <c r="RD14" s="268"/>
      <c r="RE14" s="268"/>
      <c r="RF14" s="268"/>
      <c r="RG14" s="268"/>
      <c r="RH14" s="268"/>
      <c r="RI14" s="268"/>
      <c r="RJ14" s="268"/>
      <c r="RK14" s="268"/>
      <c r="RL14" s="268"/>
      <c r="RM14" s="268"/>
      <c r="RN14" s="268"/>
      <c r="RO14" s="268"/>
      <c r="RP14" s="268"/>
      <c r="RQ14" s="268"/>
      <c r="RR14" s="268"/>
      <c r="RS14" s="268"/>
      <c r="RT14" s="268"/>
      <c r="RU14" s="268"/>
      <c r="RV14" s="268"/>
      <c r="RW14" s="268"/>
      <c r="RX14" s="268"/>
      <c r="RY14" s="268"/>
      <c r="RZ14" s="268"/>
      <c r="SA14" s="268"/>
      <c r="SB14" s="268"/>
      <c r="SC14" s="268"/>
      <c r="SD14" s="268"/>
      <c r="SE14" s="268"/>
      <c r="SF14" s="268"/>
      <c r="SG14" s="268"/>
      <c r="SH14" s="268"/>
      <c r="SI14" s="268"/>
      <c r="SJ14" s="268"/>
      <c r="SK14" s="268"/>
      <c r="SL14" s="268"/>
      <c r="SM14" s="268"/>
      <c r="SN14" s="268"/>
      <c r="SO14" s="268"/>
      <c r="SP14" s="268"/>
      <c r="SQ14" s="268"/>
      <c r="SR14" s="268"/>
      <c r="SS14" s="268"/>
      <c r="ST14" s="268"/>
      <c r="SU14" s="268"/>
      <c r="SV14" s="268"/>
      <c r="SW14" s="268"/>
      <c r="SX14" s="268"/>
      <c r="SY14" s="268"/>
      <c r="SZ14" s="268"/>
      <c r="TA14" s="268"/>
      <c r="TB14" s="268"/>
      <c r="TC14" s="268"/>
      <c r="TD14" s="268"/>
      <c r="TE14" s="268"/>
      <c r="TF14" s="268"/>
      <c r="TG14" s="268"/>
      <c r="TH14" s="268"/>
      <c r="TI14" s="268"/>
      <c r="TJ14" s="268"/>
      <c r="TK14" s="268"/>
      <c r="TL14" s="268"/>
      <c r="TM14" s="268"/>
      <c r="TN14" s="268"/>
      <c r="TO14" s="268"/>
      <c r="TP14" s="268"/>
      <c r="TQ14" s="268"/>
      <c r="TR14" s="268"/>
      <c r="TS14" s="268"/>
      <c r="TT14" s="268"/>
      <c r="TU14" s="268"/>
      <c r="TV14" s="268"/>
      <c r="TW14" s="268"/>
      <c r="TX14" s="268"/>
      <c r="TY14" s="268"/>
      <c r="TZ14" s="268"/>
      <c r="UA14" s="268"/>
      <c r="UB14" s="268"/>
      <c r="UC14" s="268"/>
      <c r="UD14" s="268"/>
      <c r="UE14" s="268"/>
      <c r="UF14" s="268"/>
      <c r="UG14" s="268"/>
      <c r="UH14" s="268"/>
      <c r="UI14" s="268"/>
      <c r="UJ14" s="268"/>
      <c r="UK14" s="268"/>
      <c r="UL14" s="268"/>
      <c r="UM14" s="268"/>
      <c r="UN14" s="268"/>
      <c r="UO14" s="268"/>
      <c r="UP14" s="268"/>
      <c r="UQ14" s="268"/>
      <c r="UR14" s="268"/>
      <c r="US14" s="268"/>
      <c r="UT14" s="268"/>
      <c r="UU14" s="268"/>
      <c r="UV14" s="268"/>
      <c r="UW14" s="268"/>
      <c r="UX14" s="268"/>
      <c r="UY14" s="268"/>
      <c r="UZ14" s="268"/>
      <c r="VA14" s="268"/>
      <c r="VB14" s="268"/>
      <c r="VC14" s="268"/>
      <c r="VD14" s="268"/>
      <c r="VE14" s="268"/>
      <c r="VF14" s="268"/>
      <c r="VG14" s="268"/>
      <c r="VH14" s="268"/>
      <c r="VI14" s="268"/>
      <c r="VJ14" s="268"/>
      <c r="VK14" s="268"/>
      <c r="VL14" s="268"/>
      <c r="VM14" s="268"/>
      <c r="VN14" s="268"/>
      <c r="VO14" s="268"/>
      <c r="VP14" s="268"/>
      <c r="VQ14" s="268"/>
      <c r="VR14" s="268"/>
      <c r="VS14" s="268"/>
      <c r="VT14" s="268"/>
      <c r="VU14" s="268"/>
      <c r="VV14" s="268"/>
      <c r="VW14" s="268"/>
      <c r="VX14" s="268"/>
      <c r="VY14" s="268"/>
      <c r="VZ14" s="268"/>
      <c r="WA14" s="268"/>
      <c r="WB14" s="268"/>
      <c r="WC14" s="268"/>
      <c r="WD14" s="268"/>
      <c r="WE14" s="268"/>
      <c r="WF14" s="268"/>
      <c r="WG14" s="268"/>
      <c r="WH14" s="268"/>
      <c r="WI14" s="268"/>
      <c r="WJ14" s="268"/>
      <c r="WK14" s="268"/>
      <c r="WL14" s="268"/>
      <c r="WM14" s="268"/>
      <c r="WN14" s="268"/>
      <c r="WO14" s="268"/>
      <c r="WP14" s="268"/>
      <c r="WQ14" s="268"/>
      <c r="WR14" s="268"/>
      <c r="WS14" s="268"/>
      <c r="WT14" s="268"/>
      <c r="WU14" s="268"/>
      <c r="WV14" s="268"/>
      <c r="WW14" s="268"/>
      <c r="WX14" s="268"/>
      <c r="WY14" s="268"/>
      <c r="WZ14" s="268"/>
      <c r="XA14" s="268"/>
      <c r="XB14" s="268"/>
      <c r="XC14" s="268"/>
      <c r="XD14" s="268"/>
      <c r="XE14" s="268"/>
      <c r="XF14" s="268"/>
      <c r="XG14" s="268"/>
      <c r="XH14" s="268"/>
      <c r="XI14" s="268"/>
      <c r="XJ14" s="268"/>
      <c r="XK14" s="268"/>
      <c r="XL14" s="268"/>
      <c r="XM14" s="268"/>
      <c r="XN14" s="268"/>
      <c r="XO14" s="268"/>
      <c r="XP14" s="268"/>
      <c r="XQ14" s="268"/>
      <c r="XR14" s="268"/>
      <c r="XS14" s="268"/>
      <c r="XT14" s="268"/>
      <c r="XU14" s="268"/>
      <c r="XV14" s="268"/>
      <c r="XW14" s="268"/>
      <c r="XX14" s="268"/>
      <c r="XY14" s="268"/>
      <c r="XZ14" s="268"/>
      <c r="YA14" s="268"/>
      <c r="YB14" s="268"/>
      <c r="YC14" s="268"/>
      <c r="YD14" s="268"/>
      <c r="YE14" s="268"/>
      <c r="YF14" s="268"/>
      <c r="YG14" s="268"/>
      <c r="YH14" s="268"/>
      <c r="YI14" s="268"/>
      <c r="YJ14" s="268"/>
      <c r="YK14" s="268"/>
      <c r="YL14" s="268"/>
      <c r="YM14" s="268"/>
      <c r="YN14" s="268"/>
      <c r="YO14" s="268"/>
      <c r="YP14" s="268"/>
      <c r="YQ14" s="268"/>
      <c r="YR14" s="268"/>
      <c r="YS14" s="268"/>
      <c r="YT14" s="268"/>
      <c r="YU14" s="268"/>
      <c r="YV14" s="268"/>
      <c r="YW14" s="268"/>
      <c r="YX14" s="268"/>
      <c r="YY14" s="268"/>
      <c r="YZ14" s="268"/>
      <c r="ZA14" s="268"/>
      <c r="ZB14" s="268"/>
      <c r="ZC14" s="268"/>
      <c r="ZD14" s="268"/>
      <c r="ZE14" s="268"/>
      <c r="ZF14" s="268"/>
      <c r="ZG14" s="268"/>
      <c r="ZH14" s="268"/>
      <c r="ZI14" s="268"/>
      <c r="ZJ14" s="268"/>
      <c r="ZK14" s="268"/>
      <c r="ZL14" s="268"/>
      <c r="ZM14" s="268"/>
      <c r="ZN14" s="268"/>
      <c r="ZO14" s="268"/>
      <c r="ZP14" s="268"/>
    </row>
    <row r="15" spans="1:692" s="268" customFormat="1" ht="15" customHeight="1" x14ac:dyDescent="0.25">
      <c r="A15" s="365" t="s">
        <v>6</v>
      </c>
      <c r="B15" s="395">
        <v>0</v>
      </c>
      <c r="C15" s="361">
        <v>0</v>
      </c>
      <c r="D15" s="396">
        <v>114</v>
      </c>
      <c r="E15" s="361">
        <v>1262</v>
      </c>
      <c r="F15" s="361"/>
      <c r="G15" s="142">
        <f>'كاشي 1'!B15+'كاشي 1'!D15+'كاشي 1'!F15+كاشي2!B15+كاشي2!D15</f>
        <v>1816</v>
      </c>
      <c r="H15" s="527">
        <f>'كاشي 1'!C15+'كاشي 1'!E15+'كاشي 1'!G15+كاشي2!C15+كاشي2!E15</f>
        <v>45082</v>
      </c>
      <c r="I15" s="366" t="s">
        <v>24</v>
      </c>
      <c r="L15" s="374"/>
    </row>
    <row r="16" spans="1:692" s="269" customFormat="1" ht="15" customHeight="1" x14ac:dyDescent="0.25">
      <c r="A16" s="470" t="s">
        <v>11</v>
      </c>
      <c r="B16" s="755">
        <v>0</v>
      </c>
      <c r="C16" s="71">
        <v>0</v>
      </c>
      <c r="D16" s="756">
        <v>243</v>
      </c>
      <c r="E16" s="71">
        <v>1006</v>
      </c>
      <c r="F16" s="71"/>
      <c r="G16" s="71">
        <f>'كاشي 1'!B16+'كاشي 1'!D16+'كاشي 1'!F16+كاشي2!B16+كاشي2!D16</f>
        <v>1925</v>
      </c>
      <c r="H16" s="71">
        <f>'كاشي 1'!C16+'كاشي 1'!E16+'كاشي 1'!G16+كاشي2!C16+كاشي2!E16</f>
        <v>28968</v>
      </c>
      <c r="I16" s="448" t="s">
        <v>21</v>
      </c>
      <c r="L16" s="374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  <c r="IW16" s="268"/>
      <c r="IX16" s="268"/>
      <c r="IY16" s="268"/>
      <c r="IZ16" s="268"/>
      <c r="JA16" s="268"/>
      <c r="JB16" s="268"/>
      <c r="JC16" s="268"/>
      <c r="JD16" s="268"/>
      <c r="JE16" s="268"/>
      <c r="JF16" s="268"/>
      <c r="JG16" s="268"/>
      <c r="JH16" s="268"/>
      <c r="JI16" s="268"/>
      <c r="JJ16" s="268"/>
      <c r="JK16" s="268"/>
      <c r="JL16" s="268"/>
      <c r="JM16" s="268"/>
      <c r="JN16" s="268"/>
      <c r="JO16" s="268"/>
      <c r="JP16" s="268"/>
      <c r="JQ16" s="268"/>
      <c r="JR16" s="268"/>
      <c r="JS16" s="268"/>
      <c r="JT16" s="268"/>
      <c r="JU16" s="268"/>
      <c r="JV16" s="268"/>
      <c r="JW16" s="268"/>
      <c r="JX16" s="268"/>
      <c r="JY16" s="268"/>
      <c r="JZ16" s="268"/>
      <c r="KA16" s="268"/>
      <c r="KB16" s="268"/>
      <c r="KC16" s="268"/>
      <c r="KD16" s="268"/>
      <c r="KE16" s="268"/>
      <c r="KF16" s="268"/>
      <c r="KG16" s="268"/>
      <c r="KH16" s="268"/>
      <c r="KI16" s="268"/>
      <c r="KJ16" s="268"/>
      <c r="KK16" s="268"/>
      <c r="KL16" s="268"/>
      <c r="KM16" s="268"/>
      <c r="KN16" s="268"/>
      <c r="KO16" s="268"/>
      <c r="KP16" s="268"/>
      <c r="KQ16" s="268"/>
      <c r="KR16" s="268"/>
      <c r="KS16" s="268"/>
      <c r="KT16" s="268"/>
      <c r="KU16" s="268"/>
      <c r="KV16" s="268"/>
      <c r="KW16" s="268"/>
      <c r="KX16" s="268"/>
      <c r="KY16" s="268"/>
      <c r="KZ16" s="268"/>
      <c r="LA16" s="268"/>
      <c r="LB16" s="268"/>
      <c r="LC16" s="268"/>
      <c r="LD16" s="268"/>
      <c r="LE16" s="268"/>
      <c r="LF16" s="268"/>
      <c r="LG16" s="268"/>
      <c r="LH16" s="268"/>
      <c r="LI16" s="268"/>
      <c r="LJ16" s="268"/>
      <c r="LK16" s="268"/>
      <c r="LL16" s="268"/>
      <c r="LM16" s="268"/>
      <c r="LN16" s="268"/>
      <c r="LO16" s="268"/>
      <c r="LP16" s="268"/>
      <c r="LQ16" s="268"/>
      <c r="LR16" s="268"/>
      <c r="LS16" s="268"/>
      <c r="LT16" s="268"/>
      <c r="LU16" s="268"/>
      <c r="LV16" s="268"/>
      <c r="LW16" s="268"/>
      <c r="LX16" s="268"/>
      <c r="LY16" s="268"/>
      <c r="LZ16" s="268"/>
      <c r="MA16" s="268"/>
      <c r="MB16" s="268"/>
      <c r="MC16" s="268"/>
      <c r="MD16" s="268"/>
      <c r="ME16" s="268"/>
      <c r="MF16" s="268"/>
      <c r="MG16" s="268"/>
      <c r="MH16" s="268"/>
      <c r="MI16" s="268"/>
      <c r="MJ16" s="268"/>
      <c r="MK16" s="268"/>
      <c r="ML16" s="268"/>
      <c r="MM16" s="268"/>
      <c r="MN16" s="268"/>
      <c r="MO16" s="268"/>
      <c r="MP16" s="268"/>
      <c r="MQ16" s="268"/>
      <c r="MR16" s="268"/>
      <c r="MS16" s="268"/>
      <c r="MT16" s="268"/>
      <c r="MU16" s="268"/>
      <c r="MV16" s="268"/>
      <c r="MW16" s="268"/>
      <c r="MX16" s="268"/>
      <c r="MY16" s="268"/>
      <c r="MZ16" s="268"/>
      <c r="NA16" s="268"/>
      <c r="NB16" s="268"/>
      <c r="NC16" s="268"/>
      <c r="ND16" s="268"/>
      <c r="NE16" s="268"/>
      <c r="NF16" s="268"/>
      <c r="NG16" s="268"/>
      <c r="NH16" s="268"/>
      <c r="NI16" s="268"/>
      <c r="NJ16" s="268"/>
      <c r="NK16" s="268"/>
      <c r="NL16" s="268"/>
      <c r="NM16" s="268"/>
      <c r="NN16" s="268"/>
      <c r="NO16" s="268"/>
      <c r="NP16" s="268"/>
      <c r="NQ16" s="268"/>
      <c r="NR16" s="268"/>
      <c r="NS16" s="268"/>
      <c r="NT16" s="268"/>
      <c r="NU16" s="268"/>
      <c r="NV16" s="268"/>
      <c r="NW16" s="268"/>
      <c r="NX16" s="268"/>
      <c r="NY16" s="268"/>
      <c r="NZ16" s="268"/>
      <c r="OA16" s="268"/>
      <c r="OB16" s="268"/>
      <c r="OC16" s="268"/>
      <c r="OD16" s="268"/>
      <c r="OE16" s="268"/>
      <c r="OF16" s="268"/>
      <c r="OG16" s="268"/>
      <c r="OH16" s="268"/>
      <c r="OI16" s="268"/>
      <c r="OJ16" s="268"/>
      <c r="OK16" s="268"/>
      <c r="OL16" s="268"/>
      <c r="OM16" s="268"/>
      <c r="ON16" s="268"/>
      <c r="OO16" s="268"/>
      <c r="OP16" s="268"/>
      <c r="OQ16" s="268"/>
      <c r="OR16" s="268"/>
      <c r="OS16" s="268"/>
      <c r="OT16" s="268"/>
      <c r="OU16" s="268"/>
      <c r="OV16" s="268"/>
      <c r="OW16" s="268"/>
      <c r="OX16" s="268"/>
      <c r="OY16" s="268"/>
      <c r="OZ16" s="268"/>
      <c r="PA16" s="268"/>
      <c r="PB16" s="268"/>
      <c r="PC16" s="268"/>
      <c r="PD16" s="268"/>
      <c r="PE16" s="268"/>
      <c r="PF16" s="268"/>
      <c r="PG16" s="268"/>
      <c r="PH16" s="268"/>
      <c r="PI16" s="268"/>
      <c r="PJ16" s="268"/>
      <c r="PK16" s="268"/>
      <c r="PL16" s="268"/>
      <c r="PM16" s="268"/>
      <c r="PN16" s="268"/>
      <c r="PO16" s="268"/>
      <c r="PP16" s="268"/>
      <c r="PQ16" s="268"/>
      <c r="PR16" s="268"/>
      <c r="PS16" s="268"/>
      <c r="PT16" s="268"/>
      <c r="PU16" s="268"/>
      <c r="PV16" s="268"/>
      <c r="PW16" s="268"/>
      <c r="PX16" s="268"/>
      <c r="PY16" s="268"/>
      <c r="PZ16" s="268"/>
      <c r="QA16" s="268"/>
      <c r="QB16" s="268"/>
      <c r="QC16" s="268"/>
      <c r="QD16" s="268"/>
      <c r="QE16" s="268"/>
      <c r="QF16" s="268"/>
      <c r="QG16" s="268"/>
      <c r="QH16" s="268"/>
      <c r="QI16" s="268"/>
      <c r="QJ16" s="268"/>
      <c r="QK16" s="268"/>
      <c r="QL16" s="268"/>
      <c r="QM16" s="268"/>
      <c r="QN16" s="268"/>
      <c r="QO16" s="268"/>
      <c r="QP16" s="268"/>
      <c r="QQ16" s="268"/>
      <c r="QR16" s="268"/>
      <c r="QS16" s="268"/>
      <c r="QT16" s="268"/>
      <c r="QU16" s="268"/>
      <c r="QV16" s="268"/>
      <c r="QW16" s="268"/>
      <c r="QX16" s="268"/>
      <c r="QY16" s="268"/>
      <c r="QZ16" s="268"/>
      <c r="RA16" s="268"/>
      <c r="RB16" s="268"/>
      <c r="RC16" s="268"/>
      <c r="RD16" s="268"/>
      <c r="RE16" s="268"/>
      <c r="RF16" s="268"/>
      <c r="RG16" s="268"/>
      <c r="RH16" s="268"/>
      <c r="RI16" s="268"/>
      <c r="RJ16" s="268"/>
      <c r="RK16" s="268"/>
      <c r="RL16" s="268"/>
      <c r="RM16" s="268"/>
      <c r="RN16" s="268"/>
      <c r="RO16" s="268"/>
      <c r="RP16" s="268"/>
      <c r="RQ16" s="268"/>
      <c r="RR16" s="268"/>
      <c r="RS16" s="268"/>
      <c r="RT16" s="268"/>
      <c r="RU16" s="268"/>
      <c r="RV16" s="268"/>
      <c r="RW16" s="268"/>
      <c r="RX16" s="268"/>
      <c r="RY16" s="268"/>
      <c r="RZ16" s="268"/>
      <c r="SA16" s="268"/>
      <c r="SB16" s="268"/>
      <c r="SC16" s="268"/>
      <c r="SD16" s="268"/>
      <c r="SE16" s="268"/>
      <c r="SF16" s="268"/>
      <c r="SG16" s="268"/>
      <c r="SH16" s="268"/>
      <c r="SI16" s="268"/>
      <c r="SJ16" s="268"/>
      <c r="SK16" s="268"/>
      <c r="SL16" s="268"/>
      <c r="SM16" s="268"/>
      <c r="SN16" s="268"/>
      <c r="SO16" s="268"/>
      <c r="SP16" s="268"/>
      <c r="SQ16" s="268"/>
      <c r="SR16" s="268"/>
      <c r="SS16" s="268"/>
      <c r="ST16" s="268"/>
      <c r="SU16" s="268"/>
      <c r="SV16" s="268"/>
      <c r="SW16" s="268"/>
      <c r="SX16" s="268"/>
      <c r="SY16" s="268"/>
      <c r="SZ16" s="268"/>
      <c r="TA16" s="268"/>
      <c r="TB16" s="268"/>
      <c r="TC16" s="268"/>
      <c r="TD16" s="268"/>
      <c r="TE16" s="268"/>
      <c r="TF16" s="268"/>
      <c r="TG16" s="268"/>
      <c r="TH16" s="268"/>
      <c r="TI16" s="268"/>
      <c r="TJ16" s="268"/>
      <c r="TK16" s="268"/>
      <c r="TL16" s="268"/>
      <c r="TM16" s="268"/>
      <c r="TN16" s="268"/>
      <c r="TO16" s="268"/>
      <c r="TP16" s="268"/>
      <c r="TQ16" s="268"/>
      <c r="TR16" s="268"/>
      <c r="TS16" s="268"/>
      <c r="TT16" s="268"/>
      <c r="TU16" s="268"/>
      <c r="TV16" s="268"/>
      <c r="TW16" s="268"/>
      <c r="TX16" s="268"/>
      <c r="TY16" s="268"/>
      <c r="TZ16" s="268"/>
      <c r="UA16" s="268"/>
      <c r="UB16" s="268"/>
      <c r="UC16" s="268"/>
      <c r="UD16" s="268"/>
      <c r="UE16" s="268"/>
      <c r="UF16" s="268"/>
      <c r="UG16" s="268"/>
      <c r="UH16" s="268"/>
      <c r="UI16" s="268"/>
      <c r="UJ16" s="268"/>
      <c r="UK16" s="268"/>
      <c r="UL16" s="268"/>
      <c r="UM16" s="268"/>
      <c r="UN16" s="268"/>
      <c r="UO16" s="268"/>
      <c r="UP16" s="268"/>
      <c r="UQ16" s="268"/>
      <c r="UR16" s="268"/>
      <c r="US16" s="268"/>
      <c r="UT16" s="268"/>
      <c r="UU16" s="268"/>
      <c r="UV16" s="268"/>
      <c r="UW16" s="268"/>
      <c r="UX16" s="268"/>
      <c r="UY16" s="268"/>
      <c r="UZ16" s="268"/>
      <c r="VA16" s="268"/>
      <c r="VB16" s="268"/>
      <c r="VC16" s="268"/>
      <c r="VD16" s="268"/>
      <c r="VE16" s="268"/>
      <c r="VF16" s="268"/>
      <c r="VG16" s="268"/>
      <c r="VH16" s="268"/>
      <c r="VI16" s="268"/>
      <c r="VJ16" s="268"/>
      <c r="VK16" s="268"/>
      <c r="VL16" s="268"/>
      <c r="VM16" s="268"/>
      <c r="VN16" s="268"/>
      <c r="VO16" s="268"/>
      <c r="VP16" s="268"/>
      <c r="VQ16" s="268"/>
      <c r="VR16" s="268"/>
      <c r="VS16" s="268"/>
      <c r="VT16" s="268"/>
      <c r="VU16" s="268"/>
      <c r="VV16" s="268"/>
      <c r="VW16" s="268"/>
      <c r="VX16" s="268"/>
      <c r="VY16" s="268"/>
      <c r="VZ16" s="268"/>
      <c r="WA16" s="268"/>
      <c r="WB16" s="268"/>
      <c r="WC16" s="268"/>
      <c r="WD16" s="268"/>
      <c r="WE16" s="268"/>
      <c r="WF16" s="268"/>
      <c r="WG16" s="268"/>
      <c r="WH16" s="268"/>
      <c r="WI16" s="268"/>
      <c r="WJ16" s="268"/>
      <c r="WK16" s="268"/>
      <c r="WL16" s="268"/>
      <c r="WM16" s="268"/>
      <c r="WN16" s="268"/>
      <c r="WO16" s="268"/>
      <c r="WP16" s="268"/>
      <c r="WQ16" s="268"/>
      <c r="WR16" s="268"/>
      <c r="WS16" s="268"/>
      <c r="WT16" s="268"/>
      <c r="WU16" s="268"/>
      <c r="WV16" s="268"/>
      <c r="WW16" s="268"/>
      <c r="WX16" s="268"/>
      <c r="WY16" s="268"/>
      <c r="WZ16" s="268"/>
      <c r="XA16" s="268"/>
      <c r="XB16" s="268"/>
      <c r="XC16" s="268"/>
      <c r="XD16" s="268"/>
      <c r="XE16" s="268"/>
      <c r="XF16" s="268"/>
      <c r="XG16" s="268"/>
      <c r="XH16" s="268"/>
      <c r="XI16" s="268"/>
      <c r="XJ16" s="268"/>
      <c r="XK16" s="268"/>
      <c r="XL16" s="268"/>
      <c r="XM16" s="268"/>
      <c r="XN16" s="268"/>
      <c r="XO16" s="268"/>
      <c r="XP16" s="268"/>
      <c r="XQ16" s="268"/>
      <c r="XR16" s="268"/>
      <c r="XS16" s="268"/>
      <c r="XT16" s="268"/>
      <c r="XU16" s="268"/>
      <c r="XV16" s="268"/>
      <c r="XW16" s="268"/>
      <c r="XX16" s="268"/>
      <c r="XY16" s="268"/>
      <c r="XZ16" s="268"/>
      <c r="YA16" s="268"/>
      <c r="YB16" s="268"/>
      <c r="YC16" s="268"/>
      <c r="YD16" s="268"/>
      <c r="YE16" s="268"/>
      <c r="YF16" s="268"/>
      <c r="YG16" s="268"/>
      <c r="YH16" s="268"/>
      <c r="YI16" s="268"/>
      <c r="YJ16" s="268"/>
      <c r="YK16" s="268"/>
      <c r="YL16" s="268"/>
      <c r="YM16" s="268"/>
      <c r="YN16" s="268"/>
      <c r="YO16" s="268"/>
      <c r="YP16" s="268"/>
      <c r="YQ16" s="268"/>
      <c r="YR16" s="268"/>
      <c r="YS16" s="268"/>
      <c r="YT16" s="268"/>
      <c r="YU16" s="268"/>
      <c r="YV16" s="268"/>
      <c r="YW16" s="268"/>
      <c r="YX16" s="268"/>
      <c r="YY16" s="268"/>
      <c r="YZ16" s="268"/>
      <c r="ZA16" s="268"/>
      <c r="ZB16" s="268"/>
      <c r="ZC16" s="268"/>
      <c r="ZD16" s="268"/>
      <c r="ZE16" s="268"/>
      <c r="ZF16" s="268"/>
      <c r="ZG16" s="268"/>
      <c r="ZH16" s="268"/>
      <c r="ZI16" s="268"/>
      <c r="ZJ16" s="268"/>
      <c r="ZK16" s="268"/>
      <c r="ZL16" s="268"/>
      <c r="ZM16" s="268"/>
      <c r="ZN16" s="268"/>
      <c r="ZO16" s="268"/>
      <c r="ZP16" s="268"/>
    </row>
    <row r="17" spans="1:692" s="269" customFormat="1" ht="15" customHeight="1" x14ac:dyDescent="0.25">
      <c r="A17" s="525" t="s">
        <v>2</v>
      </c>
      <c r="B17" s="526">
        <v>0</v>
      </c>
      <c r="C17" s="142">
        <v>0</v>
      </c>
      <c r="D17" s="527">
        <v>51</v>
      </c>
      <c r="E17" s="142">
        <v>307</v>
      </c>
      <c r="F17" s="142"/>
      <c r="G17" s="142">
        <f>'كاشي 1'!B17+'كاشي 1'!D17+'كاشي 1'!F17+كاشي2!B17+كاشي2!D17</f>
        <v>1030</v>
      </c>
      <c r="H17" s="527">
        <f>'كاشي 1'!C17+'كاشي 1'!E17+'كاشي 1'!G17+كاشي2!C17+كاشي2!E17</f>
        <v>13338</v>
      </c>
      <c r="I17" s="528" t="s">
        <v>14</v>
      </c>
      <c r="L17" s="374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  <c r="IW17" s="268"/>
      <c r="IX17" s="268"/>
      <c r="IY17" s="268"/>
      <c r="IZ17" s="268"/>
      <c r="JA17" s="268"/>
      <c r="JB17" s="268"/>
      <c r="JC17" s="268"/>
      <c r="JD17" s="268"/>
      <c r="JE17" s="268"/>
      <c r="JF17" s="268"/>
      <c r="JG17" s="268"/>
      <c r="JH17" s="268"/>
      <c r="JI17" s="268"/>
      <c r="JJ17" s="268"/>
      <c r="JK17" s="268"/>
      <c r="JL17" s="268"/>
      <c r="JM17" s="268"/>
      <c r="JN17" s="268"/>
      <c r="JO17" s="268"/>
      <c r="JP17" s="268"/>
      <c r="JQ17" s="268"/>
      <c r="JR17" s="268"/>
      <c r="JS17" s="268"/>
      <c r="JT17" s="268"/>
      <c r="JU17" s="268"/>
      <c r="JV17" s="268"/>
      <c r="JW17" s="268"/>
      <c r="JX17" s="268"/>
      <c r="JY17" s="268"/>
      <c r="JZ17" s="268"/>
      <c r="KA17" s="268"/>
      <c r="KB17" s="268"/>
      <c r="KC17" s="268"/>
      <c r="KD17" s="268"/>
      <c r="KE17" s="268"/>
      <c r="KF17" s="268"/>
      <c r="KG17" s="268"/>
      <c r="KH17" s="268"/>
      <c r="KI17" s="268"/>
      <c r="KJ17" s="268"/>
      <c r="KK17" s="268"/>
      <c r="KL17" s="268"/>
      <c r="KM17" s="268"/>
      <c r="KN17" s="268"/>
      <c r="KO17" s="268"/>
      <c r="KP17" s="268"/>
      <c r="KQ17" s="268"/>
      <c r="KR17" s="268"/>
      <c r="KS17" s="268"/>
      <c r="KT17" s="268"/>
      <c r="KU17" s="268"/>
      <c r="KV17" s="268"/>
      <c r="KW17" s="268"/>
      <c r="KX17" s="268"/>
      <c r="KY17" s="268"/>
      <c r="KZ17" s="268"/>
      <c r="LA17" s="268"/>
      <c r="LB17" s="268"/>
      <c r="LC17" s="268"/>
      <c r="LD17" s="268"/>
      <c r="LE17" s="268"/>
      <c r="LF17" s="268"/>
      <c r="LG17" s="268"/>
      <c r="LH17" s="268"/>
      <c r="LI17" s="268"/>
      <c r="LJ17" s="268"/>
      <c r="LK17" s="268"/>
      <c r="LL17" s="268"/>
      <c r="LM17" s="268"/>
      <c r="LN17" s="268"/>
      <c r="LO17" s="268"/>
      <c r="LP17" s="268"/>
      <c r="LQ17" s="268"/>
      <c r="LR17" s="268"/>
      <c r="LS17" s="268"/>
      <c r="LT17" s="268"/>
      <c r="LU17" s="268"/>
      <c r="LV17" s="268"/>
      <c r="LW17" s="268"/>
      <c r="LX17" s="268"/>
      <c r="LY17" s="268"/>
      <c r="LZ17" s="268"/>
      <c r="MA17" s="268"/>
      <c r="MB17" s="268"/>
      <c r="MC17" s="268"/>
      <c r="MD17" s="268"/>
      <c r="ME17" s="268"/>
      <c r="MF17" s="268"/>
      <c r="MG17" s="268"/>
      <c r="MH17" s="268"/>
      <c r="MI17" s="268"/>
      <c r="MJ17" s="268"/>
      <c r="MK17" s="268"/>
      <c r="ML17" s="268"/>
      <c r="MM17" s="268"/>
      <c r="MN17" s="268"/>
      <c r="MO17" s="268"/>
      <c r="MP17" s="268"/>
      <c r="MQ17" s="268"/>
      <c r="MR17" s="268"/>
      <c r="MS17" s="268"/>
      <c r="MT17" s="268"/>
      <c r="MU17" s="268"/>
      <c r="MV17" s="268"/>
      <c r="MW17" s="268"/>
      <c r="MX17" s="268"/>
      <c r="MY17" s="268"/>
      <c r="MZ17" s="268"/>
      <c r="NA17" s="268"/>
      <c r="NB17" s="268"/>
      <c r="NC17" s="268"/>
      <c r="ND17" s="268"/>
      <c r="NE17" s="268"/>
      <c r="NF17" s="268"/>
      <c r="NG17" s="268"/>
      <c r="NH17" s="268"/>
      <c r="NI17" s="268"/>
      <c r="NJ17" s="268"/>
      <c r="NK17" s="268"/>
      <c r="NL17" s="268"/>
      <c r="NM17" s="268"/>
      <c r="NN17" s="268"/>
      <c r="NO17" s="268"/>
      <c r="NP17" s="268"/>
      <c r="NQ17" s="268"/>
      <c r="NR17" s="268"/>
      <c r="NS17" s="268"/>
      <c r="NT17" s="268"/>
      <c r="NU17" s="268"/>
      <c r="NV17" s="268"/>
      <c r="NW17" s="268"/>
      <c r="NX17" s="268"/>
      <c r="NY17" s="268"/>
      <c r="NZ17" s="268"/>
      <c r="OA17" s="268"/>
      <c r="OB17" s="268"/>
      <c r="OC17" s="268"/>
      <c r="OD17" s="268"/>
      <c r="OE17" s="268"/>
      <c r="OF17" s="268"/>
      <c r="OG17" s="268"/>
      <c r="OH17" s="268"/>
      <c r="OI17" s="268"/>
      <c r="OJ17" s="268"/>
      <c r="OK17" s="268"/>
      <c r="OL17" s="268"/>
      <c r="OM17" s="268"/>
      <c r="ON17" s="268"/>
      <c r="OO17" s="268"/>
      <c r="OP17" s="268"/>
      <c r="OQ17" s="268"/>
      <c r="OR17" s="268"/>
      <c r="OS17" s="268"/>
      <c r="OT17" s="268"/>
      <c r="OU17" s="268"/>
      <c r="OV17" s="268"/>
      <c r="OW17" s="268"/>
      <c r="OX17" s="268"/>
      <c r="OY17" s="268"/>
      <c r="OZ17" s="268"/>
      <c r="PA17" s="268"/>
      <c r="PB17" s="268"/>
      <c r="PC17" s="268"/>
      <c r="PD17" s="268"/>
      <c r="PE17" s="268"/>
      <c r="PF17" s="268"/>
      <c r="PG17" s="268"/>
      <c r="PH17" s="268"/>
      <c r="PI17" s="268"/>
      <c r="PJ17" s="268"/>
      <c r="PK17" s="268"/>
      <c r="PL17" s="268"/>
      <c r="PM17" s="268"/>
      <c r="PN17" s="268"/>
      <c r="PO17" s="268"/>
      <c r="PP17" s="268"/>
      <c r="PQ17" s="268"/>
      <c r="PR17" s="268"/>
      <c r="PS17" s="268"/>
      <c r="PT17" s="268"/>
      <c r="PU17" s="268"/>
      <c r="PV17" s="268"/>
      <c r="PW17" s="268"/>
      <c r="PX17" s="268"/>
      <c r="PY17" s="268"/>
      <c r="PZ17" s="268"/>
      <c r="QA17" s="268"/>
      <c r="QB17" s="268"/>
      <c r="QC17" s="268"/>
      <c r="QD17" s="268"/>
      <c r="QE17" s="268"/>
      <c r="QF17" s="268"/>
      <c r="QG17" s="268"/>
      <c r="QH17" s="268"/>
      <c r="QI17" s="268"/>
      <c r="QJ17" s="268"/>
      <c r="QK17" s="268"/>
      <c r="QL17" s="268"/>
      <c r="QM17" s="268"/>
      <c r="QN17" s="268"/>
      <c r="QO17" s="268"/>
      <c r="QP17" s="268"/>
      <c r="QQ17" s="268"/>
      <c r="QR17" s="268"/>
      <c r="QS17" s="268"/>
      <c r="QT17" s="268"/>
      <c r="QU17" s="268"/>
      <c r="QV17" s="268"/>
      <c r="QW17" s="268"/>
      <c r="QX17" s="268"/>
      <c r="QY17" s="268"/>
      <c r="QZ17" s="268"/>
      <c r="RA17" s="268"/>
      <c r="RB17" s="268"/>
      <c r="RC17" s="268"/>
      <c r="RD17" s="268"/>
      <c r="RE17" s="268"/>
      <c r="RF17" s="268"/>
      <c r="RG17" s="268"/>
      <c r="RH17" s="268"/>
      <c r="RI17" s="268"/>
      <c r="RJ17" s="268"/>
      <c r="RK17" s="268"/>
      <c r="RL17" s="268"/>
      <c r="RM17" s="268"/>
      <c r="RN17" s="268"/>
      <c r="RO17" s="268"/>
      <c r="RP17" s="268"/>
      <c r="RQ17" s="268"/>
      <c r="RR17" s="268"/>
      <c r="RS17" s="268"/>
      <c r="RT17" s="268"/>
      <c r="RU17" s="268"/>
      <c r="RV17" s="268"/>
      <c r="RW17" s="268"/>
      <c r="RX17" s="268"/>
      <c r="RY17" s="268"/>
      <c r="RZ17" s="268"/>
      <c r="SA17" s="268"/>
      <c r="SB17" s="268"/>
      <c r="SC17" s="268"/>
      <c r="SD17" s="268"/>
      <c r="SE17" s="268"/>
      <c r="SF17" s="268"/>
      <c r="SG17" s="268"/>
      <c r="SH17" s="268"/>
      <c r="SI17" s="268"/>
      <c r="SJ17" s="268"/>
      <c r="SK17" s="268"/>
      <c r="SL17" s="268"/>
      <c r="SM17" s="268"/>
      <c r="SN17" s="268"/>
      <c r="SO17" s="268"/>
      <c r="SP17" s="268"/>
      <c r="SQ17" s="268"/>
      <c r="SR17" s="268"/>
      <c r="SS17" s="268"/>
      <c r="ST17" s="268"/>
      <c r="SU17" s="268"/>
      <c r="SV17" s="268"/>
      <c r="SW17" s="268"/>
      <c r="SX17" s="268"/>
      <c r="SY17" s="268"/>
      <c r="SZ17" s="268"/>
      <c r="TA17" s="268"/>
      <c r="TB17" s="268"/>
      <c r="TC17" s="268"/>
      <c r="TD17" s="268"/>
      <c r="TE17" s="268"/>
      <c r="TF17" s="268"/>
      <c r="TG17" s="268"/>
      <c r="TH17" s="268"/>
      <c r="TI17" s="268"/>
      <c r="TJ17" s="268"/>
      <c r="TK17" s="268"/>
      <c r="TL17" s="268"/>
      <c r="TM17" s="268"/>
      <c r="TN17" s="268"/>
      <c r="TO17" s="268"/>
      <c r="TP17" s="268"/>
      <c r="TQ17" s="268"/>
      <c r="TR17" s="268"/>
      <c r="TS17" s="268"/>
      <c r="TT17" s="268"/>
      <c r="TU17" s="268"/>
      <c r="TV17" s="268"/>
      <c r="TW17" s="268"/>
      <c r="TX17" s="268"/>
      <c r="TY17" s="268"/>
      <c r="TZ17" s="268"/>
      <c r="UA17" s="268"/>
      <c r="UB17" s="268"/>
      <c r="UC17" s="268"/>
      <c r="UD17" s="268"/>
      <c r="UE17" s="268"/>
      <c r="UF17" s="268"/>
      <c r="UG17" s="268"/>
      <c r="UH17" s="268"/>
      <c r="UI17" s="268"/>
      <c r="UJ17" s="268"/>
      <c r="UK17" s="268"/>
      <c r="UL17" s="268"/>
      <c r="UM17" s="268"/>
      <c r="UN17" s="268"/>
      <c r="UO17" s="268"/>
      <c r="UP17" s="268"/>
      <c r="UQ17" s="268"/>
      <c r="UR17" s="268"/>
      <c r="US17" s="268"/>
      <c r="UT17" s="268"/>
      <c r="UU17" s="268"/>
      <c r="UV17" s="268"/>
      <c r="UW17" s="268"/>
      <c r="UX17" s="268"/>
      <c r="UY17" s="268"/>
      <c r="UZ17" s="268"/>
      <c r="VA17" s="268"/>
      <c r="VB17" s="268"/>
      <c r="VC17" s="268"/>
      <c r="VD17" s="268"/>
      <c r="VE17" s="268"/>
      <c r="VF17" s="268"/>
      <c r="VG17" s="268"/>
      <c r="VH17" s="268"/>
      <c r="VI17" s="268"/>
      <c r="VJ17" s="268"/>
      <c r="VK17" s="268"/>
      <c r="VL17" s="268"/>
      <c r="VM17" s="268"/>
      <c r="VN17" s="268"/>
      <c r="VO17" s="268"/>
      <c r="VP17" s="268"/>
      <c r="VQ17" s="268"/>
      <c r="VR17" s="268"/>
      <c r="VS17" s="268"/>
      <c r="VT17" s="268"/>
      <c r="VU17" s="268"/>
      <c r="VV17" s="268"/>
      <c r="VW17" s="268"/>
      <c r="VX17" s="268"/>
      <c r="VY17" s="268"/>
      <c r="VZ17" s="268"/>
      <c r="WA17" s="268"/>
      <c r="WB17" s="268"/>
      <c r="WC17" s="268"/>
      <c r="WD17" s="268"/>
      <c r="WE17" s="268"/>
      <c r="WF17" s="268"/>
      <c r="WG17" s="268"/>
      <c r="WH17" s="268"/>
      <c r="WI17" s="268"/>
      <c r="WJ17" s="268"/>
      <c r="WK17" s="268"/>
      <c r="WL17" s="268"/>
      <c r="WM17" s="268"/>
      <c r="WN17" s="268"/>
      <c r="WO17" s="268"/>
      <c r="WP17" s="268"/>
      <c r="WQ17" s="268"/>
      <c r="WR17" s="268"/>
      <c r="WS17" s="268"/>
      <c r="WT17" s="268"/>
      <c r="WU17" s="268"/>
      <c r="WV17" s="268"/>
      <c r="WW17" s="268"/>
      <c r="WX17" s="268"/>
      <c r="WY17" s="268"/>
      <c r="WZ17" s="268"/>
      <c r="XA17" s="268"/>
      <c r="XB17" s="268"/>
      <c r="XC17" s="268"/>
      <c r="XD17" s="268"/>
      <c r="XE17" s="268"/>
      <c r="XF17" s="268"/>
      <c r="XG17" s="268"/>
      <c r="XH17" s="268"/>
      <c r="XI17" s="268"/>
      <c r="XJ17" s="268"/>
      <c r="XK17" s="268"/>
      <c r="XL17" s="268"/>
      <c r="XM17" s="268"/>
      <c r="XN17" s="268"/>
      <c r="XO17" s="268"/>
      <c r="XP17" s="268"/>
      <c r="XQ17" s="268"/>
      <c r="XR17" s="268"/>
      <c r="XS17" s="268"/>
      <c r="XT17" s="268"/>
      <c r="XU17" s="268"/>
      <c r="XV17" s="268"/>
      <c r="XW17" s="268"/>
      <c r="XX17" s="268"/>
      <c r="XY17" s="268"/>
      <c r="XZ17" s="268"/>
      <c r="YA17" s="268"/>
      <c r="YB17" s="268"/>
      <c r="YC17" s="268"/>
      <c r="YD17" s="268"/>
      <c r="YE17" s="268"/>
      <c r="YF17" s="268"/>
      <c r="YG17" s="268"/>
      <c r="YH17" s="268"/>
      <c r="YI17" s="268"/>
      <c r="YJ17" s="268"/>
      <c r="YK17" s="268"/>
      <c r="YL17" s="268"/>
      <c r="YM17" s="268"/>
      <c r="YN17" s="268"/>
      <c r="YO17" s="268"/>
      <c r="YP17" s="268"/>
      <c r="YQ17" s="268"/>
      <c r="YR17" s="268"/>
      <c r="YS17" s="268"/>
      <c r="YT17" s="268"/>
      <c r="YU17" s="268"/>
      <c r="YV17" s="268"/>
      <c r="YW17" s="268"/>
      <c r="YX17" s="268"/>
      <c r="YY17" s="268"/>
      <c r="YZ17" s="268"/>
      <c r="ZA17" s="268"/>
      <c r="ZB17" s="268"/>
      <c r="ZC17" s="268"/>
      <c r="ZD17" s="268"/>
      <c r="ZE17" s="268"/>
      <c r="ZF17" s="268"/>
      <c r="ZG17" s="268"/>
      <c r="ZH17" s="268"/>
      <c r="ZI17" s="268"/>
      <c r="ZJ17" s="268"/>
      <c r="ZK17" s="268"/>
      <c r="ZL17" s="268"/>
      <c r="ZM17" s="268"/>
      <c r="ZN17" s="268"/>
      <c r="ZO17" s="268"/>
      <c r="ZP17" s="268"/>
    </row>
    <row r="18" spans="1:692" s="268" customFormat="1" ht="15" customHeight="1" x14ac:dyDescent="0.25">
      <c r="A18" s="470" t="s">
        <v>7</v>
      </c>
      <c r="B18" s="755">
        <v>0</v>
      </c>
      <c r="C18" s="71">
        <v>0</v>
      </c>
      <c r="D18" s="756">
        <v>287</v>
      </c>
      <c r="E18" s="71">
        <v>2305</v>
      </c>
      <c r="F18" s="71"/>
      <c r="G18" s="71">
        <f>'كاشي 1'!B18+'كاشي 1'!D18+'كاشي 1'!F18+كاشي2!B18+كاشي2!D18</f>
        <v>9057</v>
      </c>
      <c r="H18" s="71">
        <f>'كاشي 1'!C18+'كاشي 1'!E18+'كاشي 1'!G18+كاشي2!C18+كاشي2!E18</f>
        <v>161857</v>
      </c>
      <c r="I18" s="448" t="s">
        <v>17</v>
      </c>
      <c r="L18" s="374"/>
    </row>
    <row r="19" spans="1:692" s="269" customFormat="1" ht="15" customHeight="1" x14ac:dyDescent="0.25">
      <c r="A19" s="525" t="s">
        <v>8</v>
      </c>
      <c r="B19" s="526">
        <v>0</v>
      </c>
      <c r="C19" s="142">
        <v>0</v>
      </c>
      <c r="D19" s="527">
        <v>209</v>
      </c>
      <c r="E19" s="142">
        <v>1864</v>
      </c>
      <c r="F19" s="142"/>
      <c r="G19" s="142">
        <f>'كاشي 1'!B19+'كاشي 1'!D19+'كاشي 1'!F19+كاشي2!B19+كاشي2!D19</f>
        <v>3420</v>
      </c>
      <c r="H19" s="527">
        <f>'كاشي 1'!C19+'كاشي 1'!E19+'كاشي 1'!G19+كاشي2!C19+كاشي2!E19</f>
        <v>49810</v>
      </c>
      <c r="I19" s="528" t="s">
        <v>18</v>
      </c>
      <c r="L19" s="374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  <c r="IW19" s="268"/>
      <c r="IX19" s="268"/>
      <c r="IY19" s="268"/>
      <c r="IZ19" s="268"/>
      <c r="JA19" s="268"/>
      <c r="JB19" s="268"/>
      <c r="JC19" s="268"/>
      <c r="JD19" s="268"/>
      <c r="JE19" s="268"/>
      <c r="JF19" s="268"/>
      <c r="JG19" s="268"/>
      <c r="JH19" s="268"/>
      <c r="JI19" s="268"/>
      <c r="JJ19" s="268"/>
      <c r="JK19" s="268"/>
      <c r="JL19" s="268"/>
      <c r="JM19" s="268"/>
      <c r="JN19" s="268"/>
      <c r="JO19" s="268"/>
      <c r="JP19" s="268"/>
      <c r="JQ19" s="268"/>
      <c r="JR19" s="268"/>
      <c r="JS19" s="268"/>
      <c r="JT19" s="268"/>
      <c r="JU19" s="268"/>
      <c r="JV19" s="268"/>
      <c r="JW19" s="268"/>
      <c r="JX19" s="268"/>
      <c r="JY19" s="268"/>
      <c r="JZ19" s="268"/>
      <c r="KA19" s="268"/>
      <c r="KB19" s="268"/>
      <c r="KC19" s="268"/>
      <c r="KD19" s="268"/>
      <c r="KE19" s="268"/>
      <c r="KF19" s="268"/>
      <c r="KG19" s="268"/>
      <c r="KH19" s="268"/>
      <c r="KI19" s="268"/>
      <c r="KJ19" s="268"/>
      <c r="KK19" s="268"/>
      <c r="KL19" s="268"/>
      <c r="KM19" s="268"/>
      <c r="KN19" s="268"/>
      <c r="KO19" s="268"/>
      <c r="KP19" s="268"/>
      <c r="KQ19" s="268"/>
      <c r="KR19" s="268"/>
      <c r="KS19" s="268"/>
      <c r="KT19" s="268"/>
      <c r="KU19" s="268"/>
      <c r="KV19" s="268"/>
      <c r="KW19" s="268"/>
      <c r="KX19" s="268"/>
      <c r="KY19" s="268"/>
      <c r="KZ19" s="268"/>
      <c r="LA19" s="268"/>
      <c r="LB19" s="268"/>
      <c r="LC19" s="268"/>
      <c r="LD19" s="268"/>
      <c r="LE19" s="268"/>
      <c r="LF19" s="268"/>
      <c r="LG19" s="268"/>
      <c r="LH19" s="268"/>
      <c r="LI19" s="268"/>
      <c r="LJ19" s="268"/>
      <c r="LK19" s="268"/>
      <c r="LL19" s="268"/>
      <c r="LM19" s="268"/>
      <c r="LN19" s="268"/>
      <c r="LO19" s="268"/>
      <c r="LP19" s="268"/>
      <c r="LQ19" s="268"/>
      <c r="LR19" s="268"/>
      <c r="LS19" s="268"/>
      <c r="LT19" s="268"/>
      <c r="LU19" s="268"/>
      <c r="LV19" s="268"/>
      <c r="LW19" s="268"/>
      <c r="LX19" s="268"/>
      <c r="LY19" s="268"/>
      <c r="LZ19" s="268"/>
      <c r="MA19" s="268"/>
      <c r="MB19" s="268"/>
      <c r="MC19" s="268"/>
      <c r="MD19" s="268"/>
      <c r="ME19" s="268"/>
      <c r="MF19" s="268"/>
      <c r="MG19" s="268"/>
      <c r="MH19" s="268"/>
      <c r="MI19" s="268"/>
      <c r="MJ19" s="268"/>
      <c r="MK19" s="268"/>
      <c r="ML19" s="268"/>
      <c r="MM19" s="268"/>
      <c r="MN19" s="268"/>
      <c r="MO19" s="268"/>
      <c r="MP19" s="268"/>
      <c r="MQ19" s="268"/>
      <c r="MR19" s="268"/>
      <c r="MS19" s="268"/>
      <c r="MT19" s="268"/>
      <c r="MU19" s="268"/>
      <c r="MV19" s="268"/>
      <c r="MW19" s="268"/>
      <c r="MX19" s="268"/>
      <c r="MY19" s="268"/>
      <c r="MZ19" s="268"/>
      <c r="NA19" s="268"/>
      <c r="NB19" s="268"/>
      <c r="NC19" s="268"/>
      <c r="ND19" s="268"/>
      <c r="NE19" s="268"/>
      <c r="NF19" s="268"/>
      <c r="NG19" s="268"/>
      <c r="NH19" s="268"/>
      <c r="NI19" s="268"/>
      <c r="NJ19" s="268"/>
      <c r="NK19" s="268"/>
      <c r="NL19" s="268"/>
      <c r="NM19" s="268"/>
      <c r="NN19" s="268"/>
      <c r="NO19" s="268"/>
      <c r="NP19" s="268"/>
      <c r="NQ19" s="268"/>
      <c r="NR19" s="268"/>
      <c r="NS19" s="268"/>
      <c r="NT19" s="268"/>
      <c r="NU19" s="268"/>
      <c r="NV19" s="268"/>
      <c r="NW19" s="268"/>
      <c r="NX19" s="268"/>
      <c r="NY19" s="268"/>
      <c r="NZ19" s="268"/>
      <c r="OA19" s="268"/>
      <c r="OB19" s="268"/>
      <c r="OC19" s="268"/>
      <c r="OD19" s="268"/>
      <c r="OE19" s="268"/>
      <c r="OF19" s="268"/>
      <c r="OG19" s="268"/>
      <c r="OH19" s="268"/>
      <c r="OI19" s="268"/>
      <c r="OJ19" s="268"/>
      <c r="OK19" s="268"/>
      <c r="OL19" s="268"/>
      <c r="OM19" s="268"/>
      <c r="ON19" s="268"/>
      <c r="OO19" s="268"/>
      <c r="OP19" s="268"/>
      <c r="OQ19" s="268"/>
      <c r="OR19" s="268"/>
      <c r="OS19" s="268"/>
      <c r="OT19" s="268"/>
      <c r="OU19" s="268"/>
      <c r="OV19" s="268"/>
      <c r="OW19" s="268"/>
      <c r="OX19" s="268"/>
      <c r="OY19" s="268"/>
      <c r="OZ19" s="268"/>
      <c r="PA19" s="268"/>
      <c r="PB19" s="268"/>
      <c r="PC19" s="268"/>
      <c r="PD19" s="268"/>
      <c r="PE19" s="268"/>
      <c r="PF19" s="268"/>
      <c r="PG19" s="268"/>
      <c r="PH19" s="268"/>
      <c r="PI19" s="268"/>
      <c r="PJ19" s="268"/>
      <c r="PK19" s="268"/>
      <c r="PL19" s="268"/>
      <c r="PM19" s="268"/>
      <c r="PN19" s="268"/>
      <c r="PO19" s="268"/>
      <c r="PP19" s="268"/>
      <c r="PQ19" s="268"/>
      <c r="PR19" s="268"/>
      <c r="PS19" s="268"/>
      <c r="PT19" s="268"/>
      <c r="PU19" s="268"/>
      <c r="PV19" s="268"/>
      <c r="PW19" s="268"/>
      <c r="PX19" s="268"/>
      <c r="PY19" s="268"/>
      <c r="PZ19" s="268"/>
      <c r="QA19" s="268"/>
      <c r="QB19" s="268"/>
      <c r="QC19" s="268"/>
      <c r="QD19" s="268"/>
      <c r="QE19" s="268"/>
      <c r="QF19" s="268"/>
      <c r="QG19" s="268"/>
      <c r="QH19" s="268"/>
      <c r="QI19" s="268"/>
      <c r="QJ19" s="268"/>
      <c r="QK19" s="268"/>
      <c r="QL19" s="268"/>
      <c r="QM19" s="268"/>
      <c r="QN19" s="268"/>
      <c r="QO19" s="268"/>
      <c r="QP19" s="268"/>
      <c r="QQ19" s="268"/>
      <c r="QR19" s="268"/>
      <c r="QS19" s="268"/>
      <c r="QT19" s="268"/>
      <c r="QU19" s="268"/>
      <c r="QV19" s="268"/>
      <c r="QW19" s="268"/>
      <c r="QX19" s="268"/>
      <c r="QY19" s="268"/>
      <c r="QZ19" s="268"/>
      <c r="RA19" s="268"/>
      <c r="RB19" s="268"/>
      <c r="RC19" s="268"/>
      <c r="RD19" s="268"/>
      <c r="RE19" s="268"/>
      <c r="RF19" s="268"/>
      <c r="RG19" s="268"/>
      <c r="RH19" s="268"/>
      <c r="RI19" s="268"/>
      <c r="RJ19" s="268"/>
      <c r="RK19" s="268"/>
      <c r="RL19" s="268"/>
      <c r="RM19" s="268"/>
      <c r="RN19" s="268"/>
      <c r="RO19" s="268"/>
      <c r="RP19" s="268"/>
      <c r="RQ19" s="268"/>
      <c r="RR19" s="268"/>
      <c r="RS19" s="268"/>
      <c r="RT19" s="268"/>
      <c r="RU19" s="268"/>
      <c r="RV19" s="268"/>
      <c r="RW19" s="268"/>
      <c r="RX19" s="268"/>
      <c r="RY19" s="268"/>
      <c r="RZ19" s="268"/>
      <c r="SA19" s="268"/>
      <c r="SB19" s="268"/>
      <c r="SC19" s="268"/>
      <c r="SD19" s="268"/>
      <c r="SE19" s="268"/>
      <c r="SF19" s="268"/>
      <c r="SG19" s="268"/>
      <c r="SH19" s="268"/>
      <c r="SI19" s="268"/>
      <c r="SJ19" s="268"/>
      <c r="SK19" s="268"/>
      <c r="SL19" s="268"/>
      <c r="SM19" s="268"/>
      <c r="SN19" s="268"/>
      <c r="SO19" s="268"/>
      <c r="SP19" s="268"/>
      <c r="SQ19" s="268"/>
      <c r="SR19" s="268"/>
      <c r="SS19" s="268"/>
      <c r="ST19" s="268"/>
      <c r="SU19" s="268"/>
      <c r="SV19" s="268"/>
      <c r="SW19" s="268"/>
      <c r="SX19" s="268"/>
      <c r="SY19" s="268"/>
      <c r="SZ19" s="268"/>
      <c r="TA19" s="268"/>
      <c r="TB19" s="268"/>
      <c r="TC19" s="268"/>
      <c r="TD19" s="268"/>
      <c r="TE19" s="268"/>
      <c r="TF19" s="268"/>
      <c r="TG19" s="268"/>
      <c r="TH19" s="268"/>
      <c r="TI19" s="268"/>
      <c r="TJ19" s="268"/>
      <c r="TK19" s="268"/>
      <c r="TL19" s="268"/>
      <c r="TM19" s="268"/>
      <c r="TN19" s="268"/>
      <c r="TO19" s="268"/>
      <c r="TP19" s="268"/>
      <c r="TQ19" s="268"/>
      <c r="TR19" s="268"/>
      <c r="TS19" s="268"/>
      <c r="TT19" s="268"/>
      <c r="TU19" s="268"/>
      <c r="TV19" s="268"/>
      <c r="TW19" s="268"/>
      <c r="TX19" s="268"/>
      <c r="TY19" s="268"/>
      <c r="TZ19" s="268"/>
      <c r="UA19" s="268"/>
      <c r="UB19" s="268"/>
      <c r="UC19" s="268"/>
      <c r="UD19" s="268"/>
      <c r="UE19" s="268"/>
      <c r="UF19" s="268"/>
      <c r="UG19" s="268"/>
      <c r="UH19" s="268"/>
      <c r="UI19" s="268"/>
      <c r="UJ19" s="268"/>
      <c r="UK19" s="268"/>
      <c r="UL19" s="268"/>
      <c r="UM19" s="268"/>
      <c r="UN19" s="268"/>
      <c r="UO19" s="268"/>
      <c r="UP19" s="268"/>
      <c r="UQ19" s="268"/>
      <c r="UR19" s="268"/>
      <c r="US19" s="268"/>
      <c r="UT19" s="268"/>
      <c r="UU19" s="268"/>
      <c r="UV19" s="268"/>
      <c r="UW19" s="268"/>
      <c r="UX19" s="268"/>
      <c r="UY19" s="268"/>
      <c r="UZ19" s="268"/>
      <c r="VA19" s="268"/>
      <c r="VB19" s="268"/>
      <c r="VC19" s="268"/>
      <c r="VD19" s="268"/>
      <c r="VE19" s="268"/>
      <c r="VF19" s="268"/>
      <c r="VG19" s="268"/>
      <c r="VH19" s="268"/>
      <c r="VI19" s="268"/>
      <c r="VJ19" s="268"/>
      <c r="VK19" s="268"/>
      <c r="VL19" s="268"/>
      <c r="VM19" s="268"/>
      <c r="VN19" s="268"/>
      <c r="VO19" s="268"/>
      <c r="VP19" s="268"/>
      <c r="VQ19" s="268"/>
      <c r="VR19" s="268"/>
      <c r="VS19" s="268"/>
      <c r="VT19" s="268"/>
      <c r="VU19" s="268"/>
      <c r="VV19" s="268"/>
      <c r="VW19" s="268"/>
      <c r="VX19" s="268"/>
      <c r="VY19" s="268"/>
      <c r="VZ19" s="268"/>
      <c r="WA19" s="268"/>
      <c r="WB19" s="268"/>
      <c r="WC19" s="268"/>
      <c r="WD19" s="268"/>
      <c r="WE19" s="268"/>
      <c r="WF19" s="268"/>
      <c r="WG19" s="268"/>
      <c r="WH19" s="268"/>
      <c r="WI19" s="268"/>
      <c r="WJ19" s="268"/>
      <c r="WK19" s="268"/>
      <c r="WL19" s="268"/>
      <c r="WM19" s="268"/>
      <c r="WN19" s="268"/>
      <c r="WO19" s="268"/>
      <c r="WP19" s="268"/>
      <c r="WQ19" s="268"/>
      <c r="WR19" s="268"/>
      <c r="WS19" s="268"/>
      <c r="WT19" s="268"/>
      <c r="WU19" s="268"/>
      <c r="WV19" s="268"/>
      <c r="WW19" s="268"/>
      <c r="WX19" s="268"/>
      <c r="WY19" s="268"/>
      <c r="WZ19" s="268"/>
      <c r="XA19" s="268"/>
      <c r="XB19" s="268"/>
      <c r="XC19" s="268"/>
      <c r="XD19" s="268"/>
      <c r="XE19" s="268"/>
      <c r="XF19" s="268"/>
      <c r="XG19" s="268"/>
      <c r="XH19" s="268"/>
      <c r="XI19" s="268"/>
      <c r="XJ19" s="268"/>
      <c r="XK19" s="268"/>
      <c r="XL19" s="268"/>
      <c r="XM19" s="268"/>
      <c r="XN19" s="268"/>
      <c r="XO19" s="268"/>
      <c r="XP19" s="268"/>
      <c r="XQ19" s="268"/>
      <c r="XR19" s="268"/>
      <c r="XS19" s="268"/>
      <c r="XT19" s="268"/>
      <c r="XU19" s="268"/>
      <c r="XV19" s="268"/>
      <c r="XW19" s="268"/>
      <c r="XX19" s="268"/>
      <c r="XY19" s="268"/>
      <c r="XZ19" s="268"/>
      <c r="YA19" s="268"/>
      <c r="YB19" s="268"/>
      <c r="YC19" s="268"/>
      <c r="YD19" s="268"/>
      <c r="YE19" s="268"/>
      <c r="YF19" s="268"/>
      <c r="YG19" s="268"/>
      <c r="YH19" s="268"/>
      <c r="YI19" s="268"/>
      <c r="YJ19" s="268"/>
      <c r="YK19" s="268"/>
      <c r="YL19" s="268"/>
      <c r="YM19" s="268"/>
      <c r="YN19" s="268"/>
      <c r="YO19" s="268"/>
      <c r="YP19" s="268"/>
      <c r="YQ19" s="268"/>
      <c r="YR19" s="268"/>
      <c r="YS19" s="268"/>
      <c r="YT19" s="268"/>
      <c r="YU19" s="268"/>
      <c r="YV19" s="268"/>
      <c r="YW19" s="268"/>
      <c r="YX19" s="268"/>
      <c r="YY19" s="268"/>
      <c r="YZ19" s="268"/>
      <c r="ZA19" s="268"/>
      <c r="ZB19" s="268"/>
      <c r="ZC19" s="268"/>
      <c r="ZD19" s="268"/>
      <c r="ZE19" s="268"/>
      <c r="ZF19" s="268"/>
      <c r="ZG19" s="268"/>
      <c r="ZH19" s="268"/>
      <c r="ZI19" s="268"/>
      <c r="ZJ19" s="268"/>
      <c r="ZK19" s="268"/>
      <c r="ZL19" s="268"/>
      <c r="ZM19" s="268"/>
      <c r="ZN19" s="268"/>
      <c r="ZO19" s="268"/>
      <c r="ZP19" s="268"/>
    </row>
    <row r="20" spans="1:692" s="268" customFormat="1" ht="15" customHeight="1" x14ac:dyDescent="0.25">
      <c r="A20" s="470" t="s">
        <v>9</v>
      </c>
      <c r="B20" s="755">
        <v>0</v>
      </c>
      <c r="C20" s="71">
        <v>0</v>
      </c>
      <c r="D20" s="756">
        <v>82</v>
      </c>
      <c r="E20" s="71">
        <v>400</v>
      </c>
      <c r="F20" s="71"/>
      <c r="G20" s="71">
        <f>'كاشي 1'!B20+'كاشي 1'!D20+'كاشي 1'!F20+كاشي2!B20+كاشي2!D20</f>
        <v>2216</v>
      </c>
      <c r="H20" s="71">
        <f>'كاشي 1'!C20+'كاشي 1'!E20+'كاشي 1'!G20+كاشي2!C20+كاشي2!E20</f>
        <v>30276</v>
      </c>
      <c r="I20" s="448" t="s">
        <v>19</v>
      </c>
      <c r="L20" s="374"/>
    </row>
    <row r="21" spans="1:692" s="269" customFormat="1" ht="15" customHeight="1" x14ac:dyDescent="0.25">
      <c r="A21" s="525" t="s">
        <v>10</v>
      </c>
      <c r="B21" s="526">
        <v>0</v>
      </c>
      <c r="C21" s="526">
        <v>0</v>
      </c>
      <c r="D21" s="527">
        <v>162</v>
      </c>
      <c r="E21" s="142">
        <v>825</v>
      </c>
      <c r="F21" s="142"/>
      <c r="G21" s="142">
        <f>'كاشي 1'!B21+'كاشي 1'!D21+'كاشي 1'!F21+كاشي2!B21+كاشي2!D21</f>
        <v>5662</v>
      </c>
      <c r="H21" s="527">
        <f>'كاشي 1'!C21+'كاشي 1'!E21+'كاشي 1'!G21+كاشي2!C21+كاشي2!E21</f>
        <v>71258</v>
      </c>
      <c r="I21" s="528" t="s">
        <v>20</v>
      </c>
      <c r="L21" s="374"/>
      <c r="M21" s="268"/>
      <c r="N21" s="268"/>
      <c r="O21" s="268"/>
      <c r="P21" s="268"/>
      <c r="Q21" s="268"/>
      <c r="R21" s="268"/>
      <c r="S21" s="775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  <c r="IW21" s="268"/>
      <c r="IX21" s="268"/>
      <c r="IY21" s="268"/>
      <c r="IZ21" s="268"/>
      <c r="JA21" s="268"/>
      <c r="JB21" s="268"/>
      <c r="JC21" s="268"/>
      <c r="JD21" s="268"/>
      <c r="JE21" s="268"/>
      <c r="JF21" s="268"/>
      <c r="JG21" s="268"/>
      <c r="JH21" s="268"/>
      <c r="JI21" s="268"/>
      <c r="JJ21" s="268"/>
      <c r="JK21" s="268"/>
      <c r="JL21" s="268"/>
      <c r="JM21" s="268"/>
      <c r="JN21" s="268"/>
      <c r="JO21" s="268"/>
      <c r="JP21" s="268"/>
      <c r="JQ21" s="268"/>
      <c r="JR21" s="268"/>
      <c r="JS21" s="268"/>
      <c r="JT21" s="268"/>
      <c r="JU21" s="268"/>
      <c r="JV21" s="268"/>
      <c r="JW21" s="268"/>
      <c r="JX21" s="268"/>
      <c r="JY21" s="268"/>
      <c r="JZ21" s="268"/>
      <c r="KA21" s="268"/>
      <c r="KB21" s="268"/>
      <c r="KC21" s="268"/>
      <c r="KD21" s="268"/>
      <c r="KE21" s="268"/>
      <c r="KF21" s="268"/>
      <c r="KG21" s="268"/>
      <c r="KH21" s="268"/>
      <c r="KI21" s="268"/>
      <c r="KJ21" s="268"/>
      <c r="KK21" s="268"/>
      <c r="KL21" s="268"/>
      <c r="KM21" s="268"/>
      <c r="KN21" s="268"/>
      <c r="KO21" s="268"/>
      <c r="KP21" s="268"/>
      <c r="KQ21" s="268"/>
      <c r="KR21" s="268"/>
      <c r="KS21" s="268"/>
      <c r="KT21" s="268"/>
      <c r="KU21" s="268"/>
      <c r="KV21" s="268"/>
      <c r="KW21" s="268"/>
      <c r="KX21" s="268"/>
      <c r="KY21" s="268"/>
      <c r="KZ21" s="268"/>
      <c r="LA21" s="268"/>
      <c r="LB21" s="268"/>
      <c r="LC21" s="268"/>
      <c r="LD21" s="268"/>
      <c r="LE21" s="268"/>
      <c r="LF21" s="268"/>
      <c r="LG21" s="268"/>
      <c r="LH21" s="268"/>
      <c r="LI21" s="268"/>
      <c r="LJ21" s="268"/>
      <c r="LK21" s="268"/>
      <c r="LL21" s="268"/>
      <c r="LM21" s="268"/>
      <c r="LN21" s="268"/>
      <c r="LO21" s="268"/>
      <c r="LP21" s="268"/>
      <c r="LQ21" s="268"/>
      <c r="LR21" s="268"/>
      <c r="LS21" s="268"/>
      <c r="LT21" s="268"/>
      <c r="LU21" s="268"/>
      <c r="LV21" s="268"/>
      <c r="LW21" s="268"/>
      <c r="LX21" s="268"/>
      <c r="LY21" s="268"/>
      <c r="LZ21" s="268"/>
      <c r="MA21" s="268"/>
      <c r="MB21" s="268"/>
      <c r="MC21" s="268"/>
      <c r="MD21" s="268"/>
      <c r="ME21" s="268"/>
      <c r="MF21" s="268"/>
      <c r="MG21" s="268"/>
      <c r="MH21" s="268"/>
      <c r="MI21" s="268"/>
      <c r="MJ21" s="268"/>
      <c r="MK21" s="268"/>
      <c r="ML21" s="268"/>
      <c r="MM21" s="268"/>
      <c r="MN21" s="268"/>
      <c r="MO21" s="268"/>
      <c r="MP21" s="268"/>
      <c r="MQ21" s="268"/>
      <c r="MR21" s="268"/>
      <c r="MS21" s="268"/>
      <c r="MT21" s="268"/>
      <c r="MU21" s="268"/>
      <c r="MV21" s="268"/>
      <c r="MW21" s="268"/>
      <c r="MX21" s="268"/>
      <c r="MY21" s="268"/>
      <c r="MZ21" s="268"/>
      <c r="NA21" s="268"/>
      <c r="NB21" s="268"/>
      <c r="NC21" s="268"/>
      <c r="ND21" s="268"/>
      <c r="NE21" s="268"/>
      <c r="NF21" s="268"/>
      <c r="NG21" s="268"/>
      <c r="NH21" s="268"/>
      <c r="NI21" s="268"/>
      <c r="NJ21" s="268"/>
      <c r="NK21" s="268"/>
      <c r="NL21" s="268"/>
      <c r="NM21" s="268"/>
      <c r="NN21" s="268"/>
      <c r="NO21" s="268"/>
      <c r="NP21" s="268"/>
      <c r="NQ21" s="268"/>
      <c r="NR21" s="268"/>
      <c r="NS21" s="268"/>
      <c r="NT21" s="268"/>
      <c r="NU21" s="268"/>
      <c r="NV21" s="268"/>
      <c r="NW21" s="268"/>
      <c r="NX21" s="268"/>
      <c r="NY21" s="268"/>
      <c r="NZ21" s="268"/>
      <c r="OA21" s="268"/>
      <c r="OB21" s="268"/>
      <c r="OC21" s="268"/>
      <c r="OD21" s="268"/>
      <c r="OE21" s="268"/>
      <c r="OF21" s="268"/>
      <c r="OG21" s="268"/>
      <c r="OH21" s="268"/>
      <c r="OI21" s="268"/>
      <c r="OJ21" s="268"/>
      <c r="OK21" s="268"/>
      <c r="OL21" s="268"/>
      <c r="OM21" s="268"/>
      <c r="ON21" s="268"/>
      <c r="OO21" s="268"/>
      <c r="OP21" s="268"/>
      <c r="OQ21" s="268"/>
      <c r="OR21" s="268"/>
      <c r="OS21" s="268"/>
      <c r="OT21" s="268"/>
      <c r="OU21" s="268"/>
      <c r="OV21" s="268"/>
      <c r="OW21" s="268"/>
      <c r="OX21" s="268"/>
      <c r="OY21" s="268"/>
      <c r="OZ21" s="268"/>
      <c r="PA21" s="268"/>
      <c r="PB21" s="268"/>
      <c r="PC21" s="268"/>
      <c r="PD21" s="268"/>
      <c r="PE21" s="268"/>
      <c r="PF21" s="268"/>
      <c r="PG21" s="268"/>
      <c r="PH21" s="268"/>
      <c r="PI21" s="268"/>
      <c r="PJ21" s="268"/>
      <c r="PK21" s="268"/>
      <c r="PL21" s="268"/>
      <c r="PM21" s="268"/>
      <c r="PN21" s="268"/>
      <c r="PO21" s="268"/>
      <c r="PP21" s="268"/>
      <c r="PQ21" s="268"/>
      <c r="PR21" s="268"/>
      <c r="PS21" s="268"/>
      <c r="PT21" s="268"/>
      <c r="PU21" s="268"/>
      <c r="PV21" s="268"/>
      <c r="PW21" s="268"/>
      <c r="PX21" s="268"/>
      <c r="PY21" s="268"/>
      <c r="PZ21" s="268"/>
      <c r="QA21" s="268"/>
      <c r="QB21" s="268"/>
      <c r="QC21" s="268"/>
      <c r="QD21" s="268"/>
      <c r="QE21" s="268"/>
      <c r="QF21" s="268"/>
      <c r="QG21" s="268"/>
      <c r="QH21" s="268"/>
      <c r="QI21" s="268"/>
      <c r="QJ21" s="268"/>
      <c r="QK21" s="268"/>
      <c r="QL21" s="268"/>
      <c r="QM21" s="268"/>
      <c r="QN21" s="268"/>
      <c r="QO21" s="268"/>
      <c r="QP21" s="268"/>
      <c r="QQ21" s="268"/>
      <c r="QR21" s="268"/>
      <c r="QS21" s="268"/>
      <c r="QT21" s="268"/>
      <c r="QU21" s="268"/>
      <c r="QV21" s="268"/>
      <c r="QW21" s="268"/>
      <c r="QX21" s="268"/>
      <c r="QY21" s="268"/>
      <c r="QZ21" s="268"/>
      <c r="RA21" s="268"/>
      <c r="RB21" s="268"/>
      <c r="RC21" s="268"/>
      <c r="RD21" s="268"/>
      <c r="RE21" s="268"/>
      <c r="RF21" s="268"/>
      <c r="RG21" s="268"/>
      <c r="RH21" s="268"/>
      <c r="RI21" s="268"/>
      <c r="RJ21" s="268"/>
      <c r="RK21" s="268"/>
      <c r="RL21" s="268"/>
      <c r="RM21" s="268"/>
      <c r="RN21" s="268"/>
      <c r="RO21" s="268"/>
      <c r="RP21" s="268"/>
      <c r="RQ21" s="268"/>
      <c r="RR21" s="268"/>
      <c r="RS21" s="268"/>
      <c r="RT21" s="268"/>
      <c r="RU21" s="268"/>
      <c r="RV21" s="268"/>
      <c r="RW21" s="268"/>
      <c r="RX21" s="268"/>
      <c r="RY21" s="268"/>
      <c r="RZ21" s="268"/>
      <c r="SA21" s="268"/>
      <c r="SB21" s="268"/>
      <c r="SC21" s="268"/>
      <c r="SD21" s="268"/>
      <c r="SE21" s="268"/>
      <c r="SF21" s="268"/>
      <c r="SG21" s="268"/>
      <c r="SH21" s="268"/>
      <c r="SI21" s="268"/>
      <c r="SJ21" s="268"/>
      <c r="SK21" s="268"/>
      <c r="SL21" s="268"/>
      <c r="SM21" s="268"/>
      <c r="SN21" s="268"/>
      <c r="SO21" s="268"/>
      <c r="SP21" s="268"/>
      <c r="SQ21" s="268"/>
      <c r="SR21" s="268"/>
      <c r="SS21" s="268"/>
      <c r="ST21" s="268"/>
      <c r="SU21" s="268"/>
      <c r="SV21" s="268"/>
      <c r="SW21" s="268"/>
      <c r="SX21" s="268"/>
      <c r="SY21" s="268"/>
      <c r="SZ21" s="268"/>
      <c r="TA21" s="268"/>
      <c r="TB21" s="268"/>
      <c r="TC21" s="268"/>
      <c r="TD21" s="268"/>
      <c r="TE21" s="268"/>
      <c r="TF21" s="268"/>
      <c r="TG21" s="268"/>
      <c r="TH21" s="268"/>
      <c r="TI21" s="268"/>
      <c r="TJ21" s="268"/>
      <c r="TK21" s="268"/>
      <c r="TL21" s="268"/>
      <c r="TM21" s="268"/>
      <c r="TN21" s="268"/>
      <c r="TO21" s="268"/>
      <c r="TP21" s="268"/>
      <c r="TQ21" s="268"/>
      <c r="TR21" s="268"/>
      <c r="TS21" s="268"/>
      <c r="TT21" s="268"/>
      <c r="TU21" s="268"/>
      <c r="TV21" s="268"/>
      <c r="TW21" s="268"/>
      <c r="TX21" s="268"/>
      <c r="TY21" s="268"/>
      <c r="TZ21" s="268"/>
      <c r="UA21" s="268"/>
      <c r="UB21" s="268"/>
      <c r="UC21" s="268"/>
      <c r="UD21" s="268"/>
      <c r="UE21" s="268"/>
      <c r="UF21" s="268"/>
      <c r="UG21" s="268"/>
      <c r="UH21" s="268"/>
      <c r="UI21" s="268"/>
      <c r="UJ21" s="268"/>
      <c r="UK21" s="268"/>
      <c r="UL21" s="268"/>
      <c r="UM21" s="268"/>
      <c r="UN21" s="268"/>
      <c r="UO21" s="268"/>
      <c r="UP21" s="268"/>
      <c r="UQ21" s="268"/>
      <c r="UR21" s="268"/>
      <c r="US21" s="268"/>
      <c r="UT21" s="268"/>
      <c r="UU21" s="268"/>
      <c r="UV21" s="268"/>
      <c r="UW21" s="268"/>
      <c r="UX21" s="268"/>
      <c r="UY21" s="268"/>
      <c r="UZ21" s="268"/>
      <c r="VA21" s="268"/>
      <c r="VB21" s="268"/>
      <c r="VC21" s="268"/>
      <c r="VD21" s="268"/>
      <c r="VE21" s="268"/>
      <c r="VF21" s="268"/>
      <c r="VG21" s="268"/>
      <c r="VH21" s="268"/>
      <c r="VI21" s="268"/>
      <c r="VJ21" s="268"/>
      <c r="VK21" s="268"/>
      <c r="VL21" s="268"/>
      <c r="VM21" s="268"/>
      <c r="VN21" s="268"/>
      <c r="VO21" s="268"/>
      <c r="VP21" s="268"/>
      <c r="VQ21" s="268"/>
      <c r="VR21" s="268"/>
      <c r="VS21" s="268"/>
      <c r="VT21" s="268"/>
      <c r="VU21" s="268"/>
      <c r="VV21" s="268"/>
      <c r="VW21" s="268"/>
      <c r="VX21" s="268"/>
      <c r="VY21" s="268"/>
      <c r="VZ21" s="268"/>
      <c r="WA21" s="268"/>
      <c r="WB21" s="268"/>
      <c r="WC21" s="268"/>
      <c r="WD21" s="268"/>
      <c r="WE21" s="268"/>
      <c r="WF21" s="268"/>
      <c r="WG21" s="268"/>
      <c r="WH21" s="268"/>
      <c r="WI21" s="268"/>
      <c r="WJ21" s="268"/>
      <c r="WK21" s="268"/>
      <c r="WL21" s="268"/>
      <c r="WM21" s="268"/>
      <c r="WN21" s="268"/>
      <c r="WO21" s="268"/>
      <c r="WP21" s="268"/>
      <c r="WQ21" s="268"/>
      <c r="WR21" s="268"/>
      <c r="WS21" s="268"/>
      <c r="WT21" s="268"/>
      <c r="WU21" s="268"/>
      <c r="WV21" s="268"/>
      <c r="WW21" s="268"/>
      <c r="WX21" s="268"/>
      <c r="WY21" s="268"/>
      <c r="WZ21" s="268"/>
      <c r="XA21" s="268"/>
      <c r="XB21" s="268"/>
      <c r="XC21" s="268"/>
      <c r="XD21" s="268"/>
      <c r="XE21" s="268"/>
      <c r="XF21" s="268"/>
      <c r="XG21" s="268"/>
      <c r="XH21" s="268"/>
      <c r="XI21" s="268"/>
      <c r="XJ21" s="268"/>
      <c r="XK21" s="268"/>
      <c r="XL21" s="268"/>
      <c r="XM21" s="268"/>
      <c r="XN21" s="268"/>
      <c r="XO21" s="268"/>
      <c r="XP21" s="268"/>
      <c r="XQ21" s="268"/>
      <c r="XR21" s="268"/>
      <c r="XS21" s="268"/>
      <c r="XT21" s="268"/>
      <c r="XU21" s="268"/>
      <c r="XV21" s="268"/>
      <c r="XW21" s="268"/>
      <c r="XX21" s="268"/>
      <c r="XY21" s="268"/>
      <c r="XZ21" s="268"/>
      <c r="YA21" s="268"/>
      <c r="YB21" s="268"/>
      <c r="YC21" s="268"/>
      <c r="YD21" s="268"/>
      <c r="YE21" s="268"/>
      <c r="YF21" s="268"/>
      <c r="YG21" s="268"/>
      <c r="YH21" s="268"/>
      <c r="YI21" s="268"/>
      <c r="YJ21" s="268"/>
      <c r="YK21" s="268"/>
      <c r="YL21" s="268"/>
      <c r="YM21" s="268"/>
      <c r="YN21" s="268"/>
      <c r="YO21" s="268"/>
      <c r="YP21" s="268"/>
      <c r="YQ21" s="268"/>
      <c r="YR21" s="268"/>
      <c r="YS21" s="268"/>
      <c r="YT21" s="268"/>
      <c r="YU21" s="268"/>
      <c r="YV21" s="268"/>
      <c r="YW21" s="268"/>
      <c r="YX21" s="268"/>
      <c r="YY21" s="268"/>
      <c r="YZ21" s="268"/>
      <c r="ZA21" s="268"/>
      <c r="ZB21" s="268"/>
      <c r="ZC21" s="268"/>
      <c r="ZD21" s="268"/>
      <c r="ZE21" s="268"/>
      <c r="ZF21" s="268"/>
      <c r="ZG21" s="268"/>
      <c r="ZH21" s="268"/>
      <c r="ZI21" s="268"/>
      <c r="ZJ21" s="268"/>
      <c r="ZK21" s="268"/>
      <c r="ZL21" s="268"/>
      <c r="ZM21" s="268"/>
      <c r="ZN21" s="268"/>
      <c r="ZO21" s="268"/>
      <c r="ZP21" s="268"/>
    </row>
    <row r="22" spans="1:692" s="268" customFormat="1" ht="15" customHeight="1" x14ac:dyDescent="0.25">
      <c r="A22" s="470" t="s">
        <v>12</v>
      </c>
      <c r="B22" s="755">
        <v>0</v>
      </c>
      <c r="C22" s="755">
        <v>0</v>
      </c>
      <c r="D22" s="756">
        <v>45</v>
      </c>
      <c r="E22" s="71">
        <v>207</v>
      </c>
      <c r="F22" s="71"/>
      <c r="G22" s="71">
        <f>'كاشي 1'!B22+'كاشي 1'!D22+'كاشي 1'!F22+كاشي2!B22+كاشي2!D22</f>
        <v>1436</v>
      </c>
      <c r="H22" s="71">
        <f>'كاشي 1'!C22+'كاشي 1'!E22+'كاشي 1'!G22+كاشي2!C22+كاشي2!E22</f>
        <v>18065</v>
      </c>
      <c r="I22" s="448" t="s">
        <v>25</v>
      </c>
      <c r="L22" s="374"/>
    </row>
    <row r="23" spans="1:692" s="298" customFormat="1" ht="15" customHeight="1" thickBot="1" x14ac:dyDescent="0.3">
      <c r="A23" s="525" t="s">
        <v>13</v>
      </c>
      <c r="B23" s="526">
        <v>0</v>
      </c>
      <c r="C23" s="526">
        <v>0</v>
      </c>
      <c r="D23" s="527">
        <v>156</v>
      </c>
      <c r="E23" s="142">
        <v>1603</v>
      </c>
      <c r="F23" s="142"/>
      <c r="G23" s="142">
        <f>'كاشي 1'!B23+'كاشي 1'!D23+'كاشي 1'!F23+كاشي2!B23+كاشي2!D23</f>
        <v>2522</v>
      </c>
      <c r="H23" s="527">
        <f>'كاشي 1'!C23+'كاشي 1'!E23+'كاشي 1'!G23+كاشي2!C23+كاشي2!E23</f>
        <v>54023</v>
      </c>
      <c r="I23" s="528" t="s">
        <v>22</v>
      </c>
      <c r="L23" s="373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4"/>
      <c r="AW23" s="364"/>
      <c r="AX23" s="364"/>
      <c r="AY23" s="364"/>
      <c r="AZ23" s="364"/>
      <c r="BA23" s="364"/>
      <c r="BB23" s="364"/>
      <c r="BC23" s="364"/>
      <c r="BD23" s="364"/>
      <c r="BE23" s="364"/>
      <c r="BF23" s="364"/>
      <c r="BG23" s="364"/>
      <c r="BH23" s="364"/>
      <c r="BI23" s="364"/>
      <c r="BJ23" s="364"/>
      <c r="BK23" s="364"/>
      <c r="BL23" s="364"/>
      <c r="BM23" s="364"/>
      <c r="BN23" s="364"/>
      <c r="BO23" s="364"/>
      <c r="BP23" s="364"/>
      <c r="BQ23" s="364"/>
      <c r="BR23" s="364"/>
      <c r="BS23" s="364"/>
      <c r="BT23" s="364"/>
      <c r="BU23" s="364"/>
      <c r="BV23" s="364"/>
      <c r="BW23" s="364"/>
      <c r="BX23" s="364"/>
      <c r="BY23" s="364"/>
      <c r="BZ23" s="364"/>
      <c r="CA23" s="364"/>
      <c r="CB23" s="364"/>
      <c r="CC23" s="364"/>
      <c r="CD23" s="364"/>
      <c r="CE23" s="364"/>
      <c r="CF23" s="364"/>
      <c r="CG23" s="364"/>
      <c r="CH23" s="364"/>
      <c r="CI23" s="364"/>
      <c r="CJ23" s="364"/>
      <c r="CK23" s="364"/>
      <c r="CL23" s="364"/>
      <c r="CM23" s="364"/>
      <c r="CN23" s="364"/>
      <c r="CO23" s="364"/>
      <c r="CP23" s="364"/>
      <c r="CQ23" s="364"/>
      <c r="CR23" s="364"/>
      <c r="CS23" s="364"/>
      <c r="CT23" s="364"/>
      <c r="CU23" s="364"/>
      <c r="CV23" s="364"/>
      <c r="CW23" s="364"/>
      <c r="CX23" s="364"/>
      <c r="CY23" s="364"/>
      <c r="CZ23" s="364"/>
      <c r="DA23" s="364"/>
      <c r="DB23" s="364"/>
      <c r="DC23" s="364"/>
      <c r="DD23" s="364"/>
      <c r="DE23" s="364"/>
      <c r="DF23" s="364"/>
      <c r="DG23" s="364"/>
      <c r="DH23" s="364"/>
      <c r="DI23" s="364"/>
      <c r="DJ23" s="364"/>
      <c r="DK23" s="364"/>
      <c r="DL23" s="364"/>
      <c r="DM23" s="364"/>
      <c r="DN23" s="364"/>
      <c r="DO23" s="364"/>
      <c r="DP23" s="364"/>
      <c r="DQ23" s="364"/>
      <c r="DR23" s="364"/>
      <c r="DS23" s="364"/>
      <c r="DT23" s="364"/>
      <c r="DU23" s="364"/>
      <c r="DV23" s="364"/>
      <c r="DW23" s="364"/>
      <c r="DX23" s="364"/>
      <c r="DY23" s="364"/>
      <c r="DZ23" s="364"/>
      <c r="EA23" s="364"/>
      <c r="EB23" s="364"/>
      <c r="EC23" s="364"/>
      <c r="ED23" s="364"/>
      <c r="EE23" s="364"/>
      <c r="EF23" s="364"/>
      <c r="EG23" s="364"/>
      <c r="EH23" s="364"/>
      <c r="EI23" s="364"/>
      <c r="EJ23" s="364"/>
      <c r="EK23" s="364"/>
      <c r="EL23" s="364"/>
      <c r="EM23" s="364"/>
      <c r="EN23" s="364"/>
      <c r="EO23" s="364"/>
      <c r="EP23" s="364"/>
      <c r="EQ23" s="364"/>
      <c r="ER23" s="364"/>
      <c r="ES23" s="364"/>
      <c r="ET23" s="364"/>
      <c r="EU23" s="364"/>
      <c r="EV23" s="364"/>
      <c r="EW23" s="364"/>
      <c r="EX23" s="364"/>
      <c r="EY23" s="364"/>
      <c r="EZ23" s="364"/>
      <c r="FA23" s="364"/>
      <c r="FB23" s="364"/>
      <c r="FC23" s="364"/>
      <c r="FD23" s="364"/>
      <c r="FE23" s="364"/>
      <c r="FF23" s="364"/>
      <c r="FG23" s="364"/>
      <c r="FH23" s="364"/>
      <c r="FI23" s="364"/>
      <c r="FJ23" s="364"/>
      <c r="FK23" s="364"/>
      <c r="FL23" s="364"/>
      <c r="FM23" s="364"/>
      <c r="FN23" s="364"/>
      <c r="FO23" s="364"/>
      <c r="FP23" s="364"/>
      <c r="FQ23" s="364"/>
      <c r="FR23" s="364"/>
      <c r="FS23" s="364"/>
      <c r="FT23" s="364"/>
      <c r="FU23" s="364"/>
      <c r="FV23" s="364"/>
      <c r="FW23" s="364"/>
      <c r="FX23" s="364"/>
      <c r="FY23" s="364"/>
      <c r="FZ23" s="364"/>
      <c r="GA23" s="364"/>
      <c r="GB23" s="364"/>
      <c r="GC23" s="364"/>
      <c r="GD23" s="364"/>
      <c r="GE23" s="364"/>
      <c r="GF23" s="364"/>
      <c r="GG23" s="364"/>
      <c r="GH23" s="364"/>
      <c r="GI23" s="364"/>
      <c r="GJ23" s="364"/>
      <c r="GK23" s="364"/>
      <c r="GL23" s="364"/>
      <c r="GM23" s="364"/>
      <c r="GN23" s="364"/>
      <c r="GO23" s="364"/>
      <c r="GP23" s="364"/>
      <c r="GQ23" s="364"/>
      <c r="GR23" s="364"/>
      <c r="GS23" s="364"/>
      <c r="GT23" s="364"/>
      <c r="GU23" s="364"/>
      <c r="GV23" s="364"/>
      <c r="GW23" s="364"/>
      <c r="GX23" s="364"/>
      <c r="GY23" s="364"/>
      <c r="GZ23" s="364"/>
      <c r="HA23" s="364"/>
      <c r="HB23" s="364"/>
      <c r="HC23" s="364"/>
      <c r="HD23" s="364"/>
      <c r="HE23" s="364"/>
      <c r="HF23" s="364"/>
      <c r="HG23" s="364"/>
      <c r="HH23" s="364"/>
      <c r="HI23" s="364"/>
      <c r="HJ23" s="364"/>
      <c r="HK23" s="364"/>
      <c r="HL23" s="364"/>
      <c r="HM23" s="364"/>
      <c r="HN23" s="364"/>
      <c r="HO23" s="364"/>
      <c r="HP23" s="364"/>
      <c r="HQ23" s="364"/>
      <c r="HR23" s="364"/>
      <c r="HS23" s="364"/>
      <c r="HT23" s="364"/>
      <c r="HU23" s="364"/>
      <c r="HV23" s="364"/>
      <c r="HW23" s="364"/>
      <c r="HX23" s="364"/>
      <c r="HY23" s="364"/>
      <c r="HZ23" s="364"/>
      <c r="IA23" s="364"/>
      <c r="IB23" s="364"/>
      <c r="IC23" s="364"/>
      <c r="ID23" s="364"/>
      <c r="IE23" s="364"/>
      <c r="IF23" s="364"/>
      <c r="IG23" s="364"/>
      <c r="IH23" s="364"/>
      <c r="II23" s="364"/>
      <c r="IJ23" s="364"/>
      <c r="IK23" s="364"/>
      <c r="IL23" s="364"/>
      <c r="IM23" s="364"/>
      <c r="IN23" s="364"/>
      <c r="IO23" s="364"/>
      <c r="IP23" s="364"/>
      <c r="IQ23" s="364"/>
      <c r="IR23" s="364"/>
      <c r="IS23" s="364"/>
      <c r="IT23" s="364"/>
      <c r="IU23" s="364"/>
      <c r="IV23" s="364"/>
      <c r="IW23" s="364"/>
      <c r="IX23" s="364"/>
      <c r="IY23" s="364"/>
      <c r="IZ23" s="364"/>
      <c r="JA23" s="364"/>
      <c r="JB23" s="364"/>
      <c r="JC23" s="364"/>
      <c r="JD23" s="364"/>
      <c r="JE23" s="364"/>
      <c r="JF23" s="364"/>
      <c r="JG23" s="364"/>
      <c r="JH23" s="364"/>
      <c r="JI23" s="364"/>
      <c r="JJ23" s="364"/>
      <c r="JK23" s="364"/>
      <c r="JL23" s="364"/>
      <c r="JM23" s="364"/>
      <c r="JN23" s="364"/>
      <c r="JO23" s="364"/>
      <c r="JP23" s="364"/>
      <c r="JQ23" s="364"/>
      <c r="JR23" s="364"/>
      <c r="JS23" s="364"/>
      <c r="JT23" s="364"/>
      <c r="JU23" s="364"/>
      <c r="JV23" s="364"/>
      <c r="JW23" s="364"/>
      <c r="JX23" s="364"/>
      <c r="JY23" s="364"/>
      <c r="JZ23" s="364"/>
      <c r="KA23" s="364"/>
      <c r="KB23" s="364"/>
      <c r="KC23" s="364"/>
      <c r="KD23" s="364"/>
      <c r="KE23" s="364"/>
      <c r="KF23" s="364"/>
      <c r="KG23" s="364"/>
      <c r="KH23" s="364"/>
      <c r="KI23" s="364"/>
      <c r="KJ23" s="364"/>
      <c r="KK23" s="364"/>
      <c r="KL23" s="364"/>
      <c r="KM23" s="364"/>
      <c r="KN23" s="364"/>
      <c r="KO23" s="364"/>
      <c r="KP23" s="364"/>
      <c r="KQ23" s="364"/>
      <c r="KR23" s="364"/>
      <c r="KS23" s="364"/>
      <c r="KT23" s="364"/>
      <c r="KU23" s="364"/>
      <c r="KV23" s="364"/>
      <c r="KW23" s="364"/>
      <c r="KX23" s="364"/>
      <c r="KY23" s="364"/>
      <c r="KZ23" s="364"/>
      <c r="LA23" s="364"/>
      <c r="LB23" s="364"/>
      <c r="LC23" s="364"/>
      <c r="LD23" s="364"/>
      <c r="LE23" s="364"/>
      <c r="LF23" s="364"/>
      <c r="LG23" s="364"/>
      <c r="LH23" s="364"/>
      <c r="LI23" s="364"/>
      <c r="LJ23" s="364"/>
      <c r="LK23" s="364"/>
      <c r="LL23" s="364"/>
      <c r="LM23" s="364"/>
      <c r="LN23" s="364"/>
      <c r="LO23" s="364"/>
      <c r="LP23" s="364"/>
      <c r="LQ23" s="364"/>
      <c r="LR23" s="364"/>
      <c r="LS23" s="364"/>
      <c r="LT23" s="364"/>
      <c r="LU23" s="364"/>
      <c r="LV23" s="364"/>
      <c r="LW23" s="364"/>
      <c r="LX23" s="364"/>
      <c r="LY23" s="364"/>
      <c r="LZ23" s="364"/>
      <c r="MA23" s="364"/>
      <c r="MB23" s="364"/>
      <c r="MC23" s="364"/>
      <c r="MD23" s="364"/>
      <c r="ME23" s="364"/>
      <c r="MF23" s="364"/>
      <c r="MG23" s="364"/>
      <c r="MH23" s="364"/>
      <c r="MI23" s="364"/>
      <c r="MJ23" s="364"/>
      <c r="MK23" s="364"/>
      <c r="ML23" s="364"/>
      <c r="MM23" s="364"/>
      <c r="MN23" s="364"/>
      <c r="MO23" s="364"/>
      <c r="MP23" s="364"/>
      <c r="MQ23" s="364"/>
      <c r="MR23" s="364"/>
      <c r="MS23" s="364"/>
      <c r="MT23" s="364"/>
      <c r="MU23" s="364"/>
      <c r="MV23" s="364"/>
      <c r="MW23" s="364"/>
      <c r="MX23" s="364"/>
      <c r="MY23" s="364"/>
      <c r="MZ23" s="364"/>
      <c r="NA23" s="364"/>
      <c r="NB23" s="364"/>
      <c r="NC23" s="364"/>
      <c r="ND23" s="364"/>
      <c r="NE23" s="364"/>
      <c r="NF23" s="364"/>
      <c r="NG23" s="364"/>
      <c r="NH23" s="364"/>
      <c r="NI23" s="364"/>
      <c r="NJ23" s="364"/>
      <c r="NK23" s="364"/>
      <c r="NL23" s="364"/>
      <c r="NM23" s="364"/>
      <c r="NN23" s="364"/>
      <c r="NO23" s="364"/>
      <c r="NP23" s="364"/>
      <c r="NQ23" s="364"/>
      <c r="NR23" s="364"/>
      <c r="NS23" s="364"/>
      <c r="NT23" s="364"/>
      <c r="NU23" s="364"/>
      <c r="NV23" s="364"/>
      <c r="NW23" s="364"/>
      <c r="NX23" s="364"/>
      <c r="NY23" s="364"/>
      <c r="NZ23" s="364"/>
      <c r="OA23" s="364"/>
      <c r="OB23" s="364"/>
      <c r="OC23" s="364"/>
      <c r="OD23" s="364"/>
      <c r="OE23" s="364"/>
      <c r="OF23" s="364"/>
      <c r="OG23" s="364"/>
      <c r="OH23" s="364"/>
      <c r="OI23" s="364"/>
      <c r="OJ23" s="364"/>
      <c r="OK23" s="364"/>
      <c r="OL23" s="364"/>
      <c r="OM23" s="364"/>
      <c r="ON23" s="364"/>
      <c r="OO23" s="364"/>
      <c r="OP23" s="364"/>
      <c r="OQ23" s="364"/>
      <c r="OR23" s="364"/>
      <c r="OS23" s="364"/>
      <c r="OT23" s="364"/>
      <c r="OU23" s="364"/>
      <c r="OV23" s="364"/>
      <c r="OW23" s="364"/>
      <c r="OX23" s="364"/>
      <c r="OY23" s="364"/>
      <c r="OZ23" s="364"/>
      <c r="PA23" s="364"/>
      <c r="PB23" s="364"/>
      <c r="PC23" s="364"/>
      <c r="PD23" s="364"/>
      <c r="PE23" s="364"/>
      <c r="PF23" s="364"/>
      <c r="PG23" s="364"/>
      <c r="PH23" s="364"/>
      <c r="PI23" s="364"/>
      <c r="PJ23" s="364"/>
      <c r="PK23" s="364"/>
      <c r="PL23" s="364"/>
      <c r="PM23" s="364"/>
      <c r="PN23" s="364"/>
      <c r="PO23" s="364"/>
      <c r="PP23" s="364"/>
      <c r="PQ23" s="364"/>
      <c r="PR23" s="364"/>
      <c r="PS23" s="364"/>
      <c r="PT23" s="364"/>
      <c r="PU23" s="364"/>
      <c r="PV23" s="364"/>
      <c r="PW23" s="364"/>
      <c r="PX23" s="364"/>
      <c r="PY23" s="364"/>
      <c r="PZ23" s="364"/>
      <c r="QA23" s="364"/>
      <c r="QB23" s="364"/>
      <c r="QC23" s="364"/>
      <c r="QD23" s="364"/>
      <c r="QE23" s="364"/>
      <c r="QF23" s="364"/>
      <c r="QG23" s="364"/>
      <c r="QH23" s="364"/>
      <c r="QI23" s="364"/>
      <c r="QJ23" s="364"/>
      <c r="QK23" s="364"/>
      <c r="QL23" s="364"/>
      <c r="QM23" s="364"/>
      <c r="QN23" s="364"/>
      <c r="QO23" s="364"/>
      <c r="QP23" s="364"/>
      <c r="QQ23" s="364"/>
      <c r="QR23" s="364"/>
      <c r="QS23" s="364"/>
      <c r="QT23" s="364"/>
      <c r="QU23" s="364"/>
      <c r="QV23" s="364"/>
      <c r="QW23" s="364"/>
      <c r="QX23" s="364"/>
      <c r="QY23" s="364"/>
      <c r="QZ23" s="364"/>
      <c r="RA23" s="364"/>
      <c r="RB23" s="364"/>
      <c r="RC23" s="364"/>
      <c r="RD23" s="364"/>
      <c r="RE23" s="364"/>
      <c r="RF23" s="364"/>
      <c r="RG23" s="364"/>
      <c r="RH23" s="364"/>
      <c r="RI23" s="364"/>
      <c r="RJ23" s="364"/>
      <c r="RK23" s="364"/>
      <c r="RL23" s="364"/>
      <c r="RM23" s="364"/>
      <c r="RN23" s="364"/>
      <c r="RO23" s="364"/>
      <c r="RP23" s="364"/>
      <c r="RQ23" s="364"/>
      <c r="RR23" s="364"/>
      <c r="RS23" s="364"/>
      <c r="RT23" s="364"/>
      <c r="RU23" s="364"/>
      <c r="RV23" s="364"/>
      <c r="RW23" s="364"/>
      <c r="RX23" s="364"/>
      <c r="RY23" s="364"/>
      <c r="RZ23" s="364"/>
      <c r="SA23" s="364"/>
      <c r="SB23" s="364"/>
      <c r="SC23" s="364"/>
      <c r="SD23" s="364"/>
      <c r="SE23" s="364"/>
      <c r="SF23" s="364"/>
      <c r="SG23" s="364"/>
      <c r="SH23" s="364"/>
      <c r="SI23" s="364"/>
      <c r="SJ23" s="364"/>
      <c r="SK23" s="364"/>
      <c r="SL23" s="364"/>
      <c r="SM23" s="364"/>
      <c r="SN23" s="364"/>
      <c r="SO23" s="364"/>
      <c r="SP23" s="364"/>
      <c r="SQ23" s="364"/>
      <c r="SR23" s="364"/>
      <c r="SS23" s="364"/>
      <c r="ST23" s="364"/>
      <c r="SU23" s="364"/>
      <c r="SV23" s="364"/>
      <c r="SW23" s="364"/>
      <c r="SX23" s="364"/>
      <c r="SY23" s="364"/>
      <c r="SZ23" s="364"/>
      <c r="TA23" s="364"/>
      <c r="TB23" s="364"/>
      <c r="TC23" s="364"/>
      <c r="TD23" s="364"/>
      <c r="TE23" s="364"/>
      <c r="TF23" s="364"/>
      <c r="TG23" s="364"/>
      <c r="TH23" s="364"/>
      <c r="TI23" s="364"/>
      <c r="TJ23" s="364"/>
      <c r="TK23" s="364"/>
      <c r="TL23" s="364"/>
      <c r="TM23" s="364"/>
      <c r="TN23" s="364"/>
      <c r="TO23" s="364"/>
      <c r="TP23" s="364"/>
      <c r="TQ23" s="364"/>
      <c r="TR23" s="364"/>
      <c r="TS23" s="364"/>
      <c r="TT23" s="364"/>
      <c r="TU23" s="364"/>
      <c r="TV23" s="364"/>
      <c r="TW23" s="364"/>
      <c r="TX23" s="364"/>
      <c r="TY23" s="364"/>
      <c r="TZ23" s="364"/>
      <c r="UA23" s="364"/>
      <c r="UB23" s="364"/>
      <c r="UC23" s="364"/>
      <c r="UD23" s="364"/>
      <c r="UE23" s="364"/>
      <c r="UF23" s="364"/>
      <c r="UG23" s="364"/>
      <c r="UH23" s="364"/>
      <c r="UI23" s="364"/>
      <c r="UJ23" s="364"/>
      <c r="UK23" s="364"/>
      <c r="UL23" s="364"/>
      <c r="UM23" s="364"/>
      <c r="UN23" s="364"/>
      <c r="UO23" s="364"/>
      <c r="UP23" s="364"/>
      <c r="UQ23" s="364"/>
      <c r="UR23" s="364"/>
      <c r="US23" s="364"/>
      <c r="UT23" s="364"/>
      <c r="UU23" s="364"/>
      <c r="UV23" s="364"/>
      <c r="UW23" s="364"/>
      <c r="UX23" s="364"/>
      <c r="UY23" s="364"/>
      <c r="UZ23" s="364"/>
      <c r="VA23" s="364"/>
      <c r="VB23" s="364"/>
      <c r="VC23" s="364"/>
      <c r="VD23" s="364"/>
      <c r="VE23" s="364"/>
      <c r="VF23" s="364"/>
      <c r="VG23" s="364"/>
      <c r="VH23" s="364"/>
      <c r="VI23" s="364"/>
      <c r="VJ23" s="364"/>
      <c r="VK23" s="364"/>
      <c r="VL23" s="364"/>
      <c r="VM23" s="364"/>
      <c r="VN23" s="364"/>
      <c r="VO23" s="364"/>
      <c r="VP23" s="364"/>
      <c r="VQ23" s="364"/>
      <c r="VR23" s="364"/>
      <c r="VS23" s="364"/>
      <c r="VT23" s="364"/>
      <c r="VU23" s="364"/>
      <c r="VV23" s="364"/>
      <c r="VW23" s="364"/>
      <c r="VX23" s="364"/>
      <c r="VY23" s="364"/>
      <c r="VZ23" s="364"/>
      <c r="WA23" s="364"/>
      <c r="WB23" s="364"/>
      <c r="WC23" s="364"/>
      <c r="WD23" s="364"/>
      <c r="WE23" s="364"/>
      <c r="WF23" s="364"/>
      <c r="WG23" s="364"/>
      <c r="WH23" s="364"/>
      <c r="WI23" s="364"/>
      <c r="WJ23" s="364"/>
      <c r="WK23" s="364"/>
      <c r="WL23" s="364"/>
      <c r="WM23" s="364"/>
      <c r="WN23" s="364"/>
      <c r="WO23" s="364"/>
      <c r="WP23" s="364"/>
      <c r="WQ23" s="364"/>
      <c r="WR23" s="364"/>
      <c r="WS23" s="364"/>
      <c r="WT23" s="364"/>
      <c r="WU23" s="364"/>
      <c r="WV23" s="364"/>
      <c r="WW23" s="364"/>
      <c r="WX23" s="364"/>
      <c r="WY23" s="364"/>
      <c r="WZ23" s="364"/>
      <c r="XA23" s="364"/>
      <c r="XB23" s="364"/>
      <c r="XC23" s="364"/>
      <c r="XD23" s="364"/>
      <c r="XE23" s="364"/>
      <c r="XF23" s="364"/>
      <c r="XG23" s="364"/>
      <c r="XH23" s="364"/>
      <c r="XI23" s="364"/>
      <c r="XJ23" s="364"/>
      <c r="XK23" s="364"/>
      <c r="XL23" s="364"/>
      <c r="XM23" s="364"/>
      <c r="XN23" s="364"/>
      <c r="XO23" s="364"/>
      <c r="XP23" s="364"/>
      <c r="XQ23" s="364"/>
      <c r="XR23" s="364"/>
      <c r="XS23" s="364"/>
      <c r="XT23" s="364"/>
      <c r="XU23" s="364"/>
      <c r="XV23" s="364"/>
      <c r="XW23" s="364"/>
      <c r="XX23" s="364"/>
      <c r="XY23" s="364"/>
      <c r="XZ23" s="364"/>
      <c r="YA23" s="364"/>
      <c r="YB23" s="364"/>
      <c r="YC23" s="364"/>
      <c r="YD23" s="364"/>
      <c r="YE23" s="364"/>
      <c r="YF23" s="364"/>
      <c r="YG23" s="364"/>
      <c r="YH23" s="364"/>
      <c r="YI23" s="364"/>
      <c r="YJ23" s="364"/>
      <c r="YK23" s="364"/>
      <c r="YL23" s="364"/>
      <c r="YM23" s="364"/>
      <c r="YN23" s="364"/>
      <c r="YO23" s="364"/>
      <c r="YP23" s="364"/>
      <c r="YQ23" s="364"/>
      <c r="YR23" s="364"/>
      <c r="YS23" s="364"/>
      <c r="YT23" s="364"/>
      <c r="YU23" s="364"/>
      <c r="YV23" s="364"/>
      <c r="YW23" s="364"/>
      <c r="YX23" s="364"/>
      <c r="YY23" s="364"/>
      <c r="YZ23" s="364"/>
      <c r="ZA23" s="364"/>
      <c r="ZB23" s="364"/>
      <c r="ZC23" s="364"/>
      <c r="ZD23" s="364"/>
      <c r="ZE23" s="364"/>
      <c r="ZF23" s="364"/>
      <c r="ZG23" s="364"/>
      <c r="ZH23" s="364"/>
      <c r="ZI23" s="364"/>
      <c r="ZJ23" s="364"/>
      <c r="ZK23" s="364"/>
      <c r="ZL23" s="364"/>
      <c r="ZM23" s="364"/>
      <c r="ZN23" s="364"/>
      <c r="ZO23" s="364"/>
      <c r="ZP23" s="364"/>
    </row>
    <row r="24" spans="1:692" s="364" customFormat="1" ht="17.25" customHeight="1" thickTop="1" thickBot="1" x14ac:dyDescent="0.25">
      <c r="A24" s="638" t="s">
        <v>0</v>
      </c>
      <c r="B24" s="639">
        <f>SUM(B9:B23)</f>
        <v>11</v>
      </c>
      <c r="C24" s="639">
        <f t="shared" ref="C24:E24" si="0">SUM(C9:C23)</f>
        <v>568</v>
      </c>
      <c r="D24" s="639">
        <f t="shared" si="0"/>
        <v>2742</v>
      </c>
      <c r="E24" s="639">
        <f t="shared" si="0"/>
        <v>19196</v>
      </c>
      <c r="F24" s="639">
        <f t="shared" ref="F24" si="1">SUM(F9:F23)</f>
        <v>0</v>
      </c>
      <c r="G24" s="639">
        <f>SUM(G9:G23)</f>
        <v>63126</v>
      </c>
      <c r="H24" s="639">
        <f t="shared" ref="H24" si="2">SUM(H9:H23)</f>
        <v>939232</v>
      </c>
      <c r="I24" s="680" t="s">
        <v>1</v>
      </c>
    </row>
    <row r="25" spans="1:692" ht="15" customHeight="1" thickTop="1" x14ac:dyDescent="0.2">
      <c r="B25" s="6"/>
      <c r="C25" s="6"/>
      <c r="D25" s="6"/>
      <c r="E25" s="68"/>
      <c r="F25" s="462"/>
      <c r="G25" s="855"/>
      <c r="H25" s="5"/>
    </row>
    <row r="26" spans="1:692" ht="15" customHeight="1" x14ac:dyDescent="0.2">
      <c r="C26" t="s">
        <v>331</v>
      </c>
      <c r="D26" t="s">
        <v>332</v>
      </c>
      <c r="F26" s="68"/>
      <c r="G26" s="68"/>
      <c r="I26" s="738"/>
    </row>
    <row r="27" spans="1:692" ht="14.25" x14ac:dyDescent="0.2">
      <c r="I27" s="173"/>
    </row>
    <row r="29" spans="1:692" x14ac:dyDescent="0.2">
      <c r="D29" t="s">
        <v>333</v>
      </c>
    </row>
    <row r="30" spans="1:692" x14ac:dyDescent="0.2">
      <c r="C30" t="s">
        <v>330</v>
      </c>
    </row>
    <row r="31" spans="1:692" x14ac:dyDescent="0.2">
      <c r="D31" t="s">
        <v>332</v>
      </c>
    </row>
    <row r="33" spans="4:4" x14ac:dyDescent="0.2">
      <c r="D33" t="s">
        <v>334</v>
      </c>
    </row>
  </sheetData>
  <mergeCells count="9">
    <mergeCell ref="N5:O5"/>
    <mergeCell ref="I3:J3"/>
    <mergeCell ref="I4:J4"/>
    <mergeCell ref="C4:H4"/>
    <mergeCell ref="A1:I1"/>
    <mergeCell ref="A2:I2"/>
    <mergeCell ref="B5:C5"/>
    <mergeCell ref="G5:H5"/>
    <mergeCell ref="I5:J5"/>
  </mergeCells>
  <phoneticPr fontId="3" type="noConversion"/>
  <printOptions horizontalCentered="1" verticalCentered="1"/>
  <pageMargins left="1.01" right="1.29" top="1.36" bottom="1.81" header="0.2" footer="0.78"/>
  <pageSetup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-0.499984740745262"/>
  </sheetPr>
  <dimension ref="A1:N27"/>
  <sheetViews>
    <sheetView rightToLeft="1" topLeftCell="B1" zoomScaleNormal="100" zoomScaleSheetLayoutView="100" workbookViewId="0">
      <selection activeCell="L16" sqref="L16"/>
    </sheetView>
  </sheetViews>
  <sheetFormatPr defaultRowHeight="12.75" x14ac:dyDescent="0.2"/>
  <cols>
    <col min="1" max="1" width="2.140625" hidden="1" customWidth="1"/>
    <col min="2" max="2" width="11.5703125" bestFit="1" customWidth="1"/>
    <col min="3" max="3" width="7.28515625" bestFit="1" customWidth="1"/>
    <col min="4" max="4" width="10.140625" bestFit="1" customWidth="1"/>
    <col min="5" max="5" width="14.28515625" bestFit="1" customWidth="1"/>
    <col min="6" max="6" width="6.140625" bestFit="1" customWidth="1"/>
    <col min="7" max="7" width="10" bestFit="1" customWidth="1"/>
    <col min="8" max="8" width="12.42578125" bestFit="1" customWidth="1"/>
    <col min="9" max="9" width="7.28515625" bestFit="1" customWidth="1"/>
    <col min="10" max="10" width="10.140625" bestFit="1" customWidth="1"/>
    <col min="11" max="11" width="14.28515625" bestFit="1" customWidth="1"/>
    <col min="12" max="12" width="18.42578125" bestFit="1" customWidth="1"/>
  </cols>
  <sheetData>
    <row r="1" spans="2:14" ht="34.5" customHeight="1" x14ac:dyDescent="0.2">
      <c r="B1" s="909" t="s">
        <v>480</v>
      </c>
      <c r="C1" s="909"/>
      <c r="D1" s="909"/>
      <c r="E1" s="909"/>
      <c r="F1" s="909"/>
      <c r="G1" s="909"/>
      <c r="H1" s="909"/>
      <c r="I1" s="909"/>
      <c r="J1" s="909"/>
      <c r="K1" s="909"/>
      <c r="L1" s="158"/>
    </row>
    <row r="2" spans="2:14" s="6" customFormat="1" ht="20.25" customHeight="1" x14ac:dyDescent="0.2"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377" t="s">
        <v>294</v>
      </c>
    </row>
    <row r="3" spans="2:14" ht="39.75" customHeight="1" x14ac:dyDescent="0.2">
      <c r="B3" s="913" t="s">
        <v>471</v>
      </c>
      <c r="C3" s="913"/>
      <c r="D3" s="913"/>
      <c r="E3" s="913"/>
      <c r="F3" s="913"/>
      <c r="G3" s="913"/>
      <c r="H3" s="913"/>
      <c r="I3" s="913"/>
      <c r="J3" s="913"/>
      <c r="K3" s="913"/>
      <c r="L3" s="913"/>
    </row>
    <row r="4" spans="2:14" ht="26.25" customHeight="1" thickBot="1" x14ac:dyDescent="0.25">
      <c r="B4" s="156" t="s">
        <v>348</v>
      </c>
      <c r="C4" s="155"/>
      <c r="D4" s="155"/>
      <c r="E4" s="155"/>
      <c r="F4" s="155"/>
      <c r="G4" s="914"/>
      <c r="H4" s="914"/>
      <c r="I4" s="914"/>
      <c r="J4" s="155"/>
      <c r="L4" s="36" t="s">
        <v>81</v>
      </c>
    </row>
    <row r="5" spans="2:14" ht="22.5" customHeight="1" x14ac:dyDescent="0.2">
      <c r="B5" s="34"/>
      <c r="C5" s="910" t="s">
        <v>79</v>
      </c>
      <c r="D5" s="910"/>
      <c r="E5" s="910"/>
      <c r="F5" s="910" t="s">
        <v>80</v>
      </c>
      <c r="G5" s="910"/>
      <c r="H5" s="910"/>
      <c r="I5" s="910" t="s">
        <v>186</v>
      </c>
      <c r="J5" s="910"/>
      <c r="K5" s="910"/>
      <c r="L5" s="157"/>
      <c r="M5" s="6"/>
      <c r="N5" s="6"/>
    </row>
    <row r="6" spans="2:14" ht="18.75" customHeight="1" x14ac:dyDescent="0.25">
      <c r="B6" s="36"/>
      <c r="C6" s="912" t="s">
        <v>154</v>
      </c>
      <c r="D6" s="912"/>
      <c r="E6" s="912"/>
      <c r="F6" s="911" t="s">
        <v>281</v>
      </c>
      <c r="G6" s="911"/>
      <c r="H6" s="911"/>
      <c r="I6" s="26"/>
      <c r="J6" s="538" t="s">
        <v>1</v>
      </c>
      <c r="K6" s="26"/>
    </row>
    <row r="7" spans="2:14" ht="39" customHeight="1" x14ac:dyDescent="0.25">
      <c r="B7" s="295"/>
      <c r="C7" s="286" t="s">
        <v>27</v>
      </c>
      <c r="D7" s="286" t="s">
        <v>196</v>
      </c>
      <c r="E7" s="286" t="s">
        <v>75</v>
      </c>
      <c r="F7" s="286" t="s">
        <v>27</v>
      </c>
      <c r="G7" s="286" t="s">
        <v>196</v>
      </c>
      <c r="H7" s="286" t="s">
        <v>75</v>
      </c>
      <c r="I7" s="286" t="s">
        <v>27</v>
      </c>
      <c r="J7" s="286" t="s">
        <v>196</v>
      </c>
      <c r="K7" s="286" t="s">
        <v>75</v>
      </c>
      <c r="L7" s="282"/>
    </row>
    <row r="8" spans="2:14" ht="44.25" customHeight="1" x14ac:dyDescent="0.2">
      <c r="B8" s="287"/>
      <c r="C8" s="294"/>
      <c r="D8" s="287" t="s">
        <v>132</v>
      </c>
      <c r="E8" s="287" t="s">
        <v>153</v>
      </c>
      <c r="F8" s="294"/>
      <c r="G8" s="287" t="s">
        <v>132</v>
      </c>
      <c r="H8" s="287" t="s">
        <v>82</v>
      </c>
      <c r="I8" s="294"/>
      <c r="J8" s="287" t="s">
        <v>132</v>
      </c>
      <c r="K8" s="287" t="s">
        <v>153</v>
      </c>
      <c r="L8" s="285"/>
    </row>
    <row r="9" spans="2:14" ht="16.5" customHeight="1" thickBot="1" x14ac:dyDescent="0.3">
      <c r="B9" s="154" t="s">
        <v>258</v>
      </c>
      <c r="C9" s="42" t="s">
        <v>128</v>
      </c>
      <c r="D9" s="42" t="s">
        <v>127</v>
      </c>
      <c r="E9" s="41"/>
      <c r="F9" s="42" t="s">
        <v>128</v>
      </c>
      <c r="G9" s="42" t="s">
        <v>127</v>
      </c>
      <c r="H9" s="41"/>
      <c r="I9" s="42" t="s">
        <v>128</v>
      </c>
      <c r="J9" s="42" t="s">
        <v>127</v>
      </c>
      <c r="K9" s="42"/>
      <c r="L9" s="21" t="s">
        <v>300</v>
      </c>
    </row>
    <row r="10" spans="2:14" s="268" customFormat="1" ht="19.5" customHeight="1" thickTop="1" x14ac:dyDescent="0.2">
      <c r="B10" s="371" t="s">
        <v>248</v>
      </c>
      <c r="C10" s="372">
        <v>13182</v>
      </c>
      <c r="D10" s="372">
        <v>3324288</v>
      </c>
      <c r="E10" s="372">
        <v>1240799177</v>
      </c>
      <c r="F10" s="372">
        <v>3706</v>
      </c>
      <c r="G10" s="372">
        <v>581993</v>
      </c>
      <c r="H10" s="372">
        <v>230890727</v>
      </c>
      <c r="I10" s="372">
        <f>C10+F10</f>
        <v>16888</v>
      </c>
      <c r="J10" s="372">
        <f>D10+G10</f>
        <v>3906281</v>
      </c>
      <c r="K10" s="548">
        <f>E10+H10</f>
        <v>1471689904</v>
      </c>
      <c r="L10" s="372" t="s">
        <v>249</v>
      </c>
    </row>
    <row r="11" spans="2:14" s="268" customFormat="1" ht="30" x14ac:dyDescent="0.25">
      <c r="B11" s="537" t="s">
        <v>250</v>
      </c>
      <c r="C11" s="158">
        <v>15</v>
      </c>
      <c r="D11" s="158">
        <v>15778</v>
      </c>
      <c r="E11" s="158">
        <v>6857143</v>
      </c>
      <c r="F11" s="158">
        <v>1</v>
      </c>
      <c r="G11" s="158">
        <v>315</v>
      </c>
      <c r="H11" s="158">
        <v>126380</v>
      </c>
      <c r="I11" s="158">
        <f t="shared" ref="I11:I15" si="0">C11+F11</f>
        <v>16</v>
      </c>
      <c r="J11" s="158">
        <f t="shared" ref="J11:J15" si="1">D11+G11</f>
        <v>16093</v>
      </c>
      <c r="K11" s="158">
        <f t="shared" ref="K11:K15" si="2">E11+H11</f>
        <v>6983523</v>
      </c>
      <c r="L11" s="841" t="s">
        <v>182</v>
      </c>
    </row>
    <row r="12" spans="2:14" s="268" customFormat="1" ht="30" x14ac:dyDescent="0.2">
      <c r="B12" s="359" t="s">
        <v>251</v>
      </c>
      <c r="C12" s="377">
        <v>394</v>
      </c>
      <c r="D12" s="377">
        <v>463967</v>
      </c>
      <c r="E12" s="377">
        <v>191382865</v>
      </c>
      <c r="F12" s="377">
        <v>13</v>
      </c>
      <c r="G12" s="377">
        <v>12999</v>
      </c>
      <c r="H12" s="377">
        <v>5372408</v>
      </c>
      <c r="I12" s="377">
        <f t="shared" si="0"/>
        <v>407</v>
      </c>
      <c r="J12" s="377">
        <f t="shared" si="1"/>
        <v>476966</v>
      </c>
      <c r="K12" s="377">
        <f t="shared" si="2"/>
        <v>196755273</v>
      </c>
      <c r="L12" s="377" t="s">
        <v>252</v>
      </c>
    </row>
    <row r="13" spans="2:14" s="268" customFormat="1" ht="21.95" customHeight="1" x14ac:dyDescent="0.25">
      <c r="B13" s="537" t="s">
        <v>253</v>
      </c>
      <c r="C13" s="158">
        <v>18</v>
      </c>
      <c r="D13" s="158">
        <v>7138</v>
      </c>
      <c r="E13" s="158">
        <v>2738080</v>
      </c>
      <c r="F13" s="158">
        <v>1</v>
      </c>
      <c r="G13" s="158">
        <v>15</v>
      </c>
      <c r="H13" s="158">
        <v>6020</v>
      </c>
      <c r="I13" s="158">
        <f t="shared" si="0"/>
        <v>19</v>
      </c>
      <c r="J13" s="158">
        <f t="shared" si="1"/>
        <v>7153</v>
      </c>
      <c r="K13" s="158">
        <f t="shared" si="2"/>
        <v>2744100</v>
      </c>
      <c r="L13" s="841" t="s">
        <v>254</v>
      </c>
    </row>
    <row r="14" spans="2:14" s="268" customFormat="1" ht="21.95" customHeight="1" x14ac:dyDescent="0.2">
      <c r="B14" s="359" t="s">
        <v>255</v>
      </c>
      <c r="C14" s="377">
        <v>21</v>
      </c>
      <c r="D14" s="377">
        <v>6732</v>
      </c>
      <c r="E14" s="377">
        <v>2250927</v>
      </c>
      <c r="F14" s="377">
        <v>2</v>
      </c>
      <c r="G14" s="377">
        <v>607</v>
      </c>
      <c r="H14" s="377">
        <v>185262</v>
      </c>
      <c r="I14" s="377">
        <f t="shared" si="0"/>
        <v>23</v>
      </c>
      <c r="J14" s="377">
        <f t="shared" si="1"/>
        <v>7339</v>
      </c>
      <c r="K14" s="377">
        <f t="shared" si="2"/>
        <v>2436189</v>
      </c>
      <c r="L14" s="377" t="s">
        <v>252</v>
      </c>
    </row>
    <row r="15" spans="2:14" s="268" customFormat="1" ht="21.95" customHeight="1" x14ac:dyDescent="0.25">
      <c r="B15" s="537" t="s">
        <v>256</v>
      </c>
      <c r="C15" s="158">
        <v>33</v>
      </c>
      <c r="D15" s="158">
        <v>26472</v>
      </c>
      <c r="E15" s="158">
        <v>9042350</v>
      </c>
      <c r="F15" s="158">
        <v>6</v>
      </c>
      <c r="G15" s="158">
        <v>2569</v>
      </c>
      <c r="H15" s="158">
        <v>1011446</v>
      </c>
      <c r="I15" s="158">
        <f t="shared" si="0"/>
        <v>39</v>
      </c>
      <c r="J15" s="158">
        <f t="shared" si="1"/>
        <v>29041</v>
      </c>
      <c r="K15" s="158">
        <f t="shared" si="2"/>
        <v>10053796</v>
      </c>
      <c r="L15" s="841" t="s">
        <v>183</v>
      </c>
    </row>
    <row r="16" spans="2:14" s="268" customFormat="1" ht="24.95" customHeight="1" thickBot="1" x14ac:dyDescent="0.25">
      <c r="B16" s="839" t="s">
        <v>257</v>
      </c>
      <c r="C16" s="840">
        <f>SUM(C10:C15)</f>
        <v>13663</v>
      </c>
      <c r="D16" s="840">
        <f t="shared" ref="D16:K16" si="3">SUM(D10:D15)</f>
        <v>3844375</v>
      </c>
      <c r="E16" s="840">
        <f t="shared" si="3"/>
        <v>1453070542</v>
      </c>
      <c r="F16" s="840">
        <f t="shared" si="3"/>
        <v>3729</v>
      </c>
      <c r="G16" s="840">
        <f t="shared" si="3"/>
        <v>598498</v>
      </c>
      <c r="H16" s="840">
        <f t="shared" si="3"/>
        <v>237592243</v>
      </c>
      <c r="I16" s="840">
        <f t="shared" si="3"/>
        <v>17392</v>
      </c>
      <c r="J16" s="840">
        <f t="shared" si="3"/>
        <v>4442873</v>
      </c>
      <c r="K16" s="840">
        <f t="shared" si="3"/>
        <v>1690662785</v>
      </c>
      <c r="L16" s="879" t="s">
        <v>104</v>
      </c>
    </row>
    <row r="17" spans="2:12" x14ac:dyDescent="0.2">
      <c r="B17" s="208"/>
      <c r="C17" s="208"/>
      <c r="D17" s="208"/>
      <c r="E17" s="208"/>
      <c r="F17" s="208"/>
      <c r="G17" s="208"/>
      <c r="H17" s="208"/>
      <c r="I17" s="208"/>
      <c r="J17" s="208"/>
      <c r="K17" s="189"/>
    </row>
    <row r="18" spans="2:12" x14ac:dyDescent="0.2">
      <c r="B18" s="208"/>
      <c r="C18" s="208"/>
      <c r="D18" s="208"/>
      <c r="E18" s="208"/>
      <c r="F18" s="208"/>
      <c r="G18" s="208"/>
      <c r="H18" s="208"/>
      <c r="I18" s="208"/>
      <c r="J18" s="208"/>
      <c r="K18" s="189"/>
    </row>
    <row r="19" spans="2:12" x14ac:dyDescent="0.2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2" ht="15" x14ac:dyDescent="0.2">
      <c r="C20" s="908"/>
      <c r="D20" s="908"/>
      <c r="E20" s="908"/>
      <c r="F20" s="7"/>
      <c r="G20" s="7"/>
      <c r="H20" s="7"/>
      <c r="I20" s="7"/>
      <c r="J20" s="7"/>
      <c r="K20" s="7"/>
      <c r="L20" s="190"/>
    </row>
    <row r="21" spans="2:12" x14ac:dyDescent="0.2">
      <c r="B21" s="13"/>
      <c r="C21" s="13"/>
      <c r="D21" s="13"/>
      <c r="G21" s="13"/>
    </row>
    <row r="22" spans="2:12" x14ac:dyDescent="0.2">
      <c r="D22" s="161"/>
    </row>
    <row r="23" spans="2:12" x14ac:dyDescent="0.2">
      <c r="D23" s="161"/>
    </row>
    <row r="27" spans="2:12" x14ac:dyDescent="0.2">
      <c r="J27" s="5"/>
    </row>
  </sheetData>
  <mergeCells count="9">
    <mergeCell ref="C20:E20"/>
    <mergeCell ref="B1:K1"/>
    <mergeCell ref="C5:E5"/>
    <mergeCell ref="F5:H5"/>
    <mergeCell ref="I5:K5"/>
    <mergeCell ref="F6:H6"/>
    <mergeCell ref="C6:E6"/>
    <mergeCell ref="B3:L3"/>
    <mergeCell ref="G4:I4"/>
  </mergeCells>
  <phoneticPr fontId="3" type="noConversion"/>
  <printOptions horizontalCentered="1" verticalCentered="1"/>
  <pageMargins left="0.23622047244094491" right="0.23622047244094491" top="0.70866141732283472" bottom="0.94488188976377963" header="0.19685039370078741" footer="0.78740157480314965"/>
  <pageSetup scale="105" fitToWidth="0" fitToHeight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>
      <selection activeCell="O17" sqref="O17"/>
    </sheetView>
  </sheetViews>
  <sheetFormatPr defaultRowHeight="12.75" x14ac:dyDescent="0.2"/>
  <cols>
    <col min="1" max="1" width="7.5703125" customWidth="1"/>
    <col min="3" max="3" width="7.5703125" customWidth="1"/>
  </cols>
  <sheetData/>
  <phoneticPr fontId="3" type="noConversion"/>
  <printOptions horizontalCentered="1" verticalCentered="1"/>
  <pageMargins left="1.01" right="1.29" top="1.36" bottom="1.81" header="0.2" footer="0.78"/>
  <pageSetup scale="95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28"/>
  <sheetViews>
    <sheetView rightToLeft="1" zoomScaleNormal="100" zoomScaleSheetLayoutView="100" workbookViewId="0">
      <selection activeCell="G35" sqref="G35"/>
    </sheetView>
  </sheetViews>
  <sheetFormatPr defaultRowHeight="12.75" x14ac:dyDescent="0.2"/>
  <cols>
    <col min="1" max="1" width="13.42578125" customWidth="1"/>
    <col min="2" max="2" width="11.140625" customWidth="1"/>
    <col min="3" max="3" width="17" customWidth="1"/>
    <col min="4" max="4" width="12.85546875" customWidth="1"/>
    <col min="5" max="5" width="18.5703125" customWidth="1"/>
    <col min="6" max="6" width="16" customWidth="1"/>
    <col min="7" max="7" width="16.42578125" customWidth="1"/>
    <col min="8" max="8" width="9.7109375" customWidth="1"/>
    <col min="9" max="9" width="10.42578125" bestFit="1" customWidth="1"/>
  </cols>
  <sheetData>
    <row r="1" spans="1:9" ht="15" x14ac:dyDescent="0.2">
      <c r="A1" s="909" t="s">
        <v>458</v>
      </c>
      <c r="B1" s="909"/>
      <c r="C1" s="909"/>
      <c r="D1" s="909"/>
      <c r="E1" s="909"/>
      <c r="F1" s="909"/>
      <c r="G1" s="909"/>
    </row>
    <row r="2" spans="1:9" ht="15" x14ac:dyDescent="0.2">
      <c r="A2" s="918" t="s">
        <v>459</v>
      </c>
      <c r="B2" s="918"/>
      <c r="C2" s="918"/>
      <c r="D2" s="918"/>
      <c r="E2" s="918"/>
      <c r="F2" s="918"/>
      <c r="G2" s="918"/>
    </row>
    <row r="3" spans="1:9" s="6" customFormat="1" ht="13.5" customHeight="1" x14ac:dyDescent="0.25">
      <c r="A3" s="192"/>
      <c r="B3" s="192"/>
      <c r="C3" s="192"/>
      <c r="D3" s="192"/>
      <c r="E3" s="192"/>
      <c r="F3" s="933" t="s">
        <v>395</v>
      </c>
      <c r="G3" s="933"/>
    </row>
    <row r="4" spans="1:9" ht="15.75" thickBot="1" x14ac:dyDescent="0.3">
      <c r="A4" s="917" t="s">
        <v>406</v>
      </c>
      <c r="B4" s="917"/>
      <c r="C4" s="917"/>
      <c r="D4" s="45"/>
      <c r="E4" s="23"/>
      <c r="F4" s="151" t="s">
        <v>146</v>
      </c>
      <c r="G4" s="890" t="s">
        <v>308</v>
      </c>
    </row>
    <row r="5" spans="1:9" ht="15" customHeight="1" x14ac:dyDescent="0.25">
      <c r="A5" s="8"/>
      <c r="B5" s="34" t="s">
        <v>221</v>
      </c>
      <c r="C5" s="34"/>
      <c r="D5" s="105" t="s">
        <v>97</v>
      </c>
      <c r="E5" s="34"/>
      <c r="F5" s="723" t="s">
        <v>387</v>
      </c>
      <c r="G5" s="8"/>
    </row>
    <row r="6" spans="1:9" s="140" customFormat="1" ht="15" x14ac:dyDescent="0.25">
      <c r="A6" s="724"/>
      <c r="B6" s="722" t="s">
        <v>239</v>
      </c>
      <c r="C6" s="722"/>
      <c r="D6" s="722" t="s">
        <v>270</v>
      </c>
      <c r="E6" s="722"/>
      <c r="F6" s="787" t="s">
        <v>1</v>
      </c>
      <c r="G6" s="724"/>
    </row>
    <row r="7" spans="1:9" s="299" customFormat="1" ht="15.75" thickBot="1" x14ac:dyDescent="0.25">
      <c r="A7" s="296"/>
      <c r="B7" s="290" t="s">
        <v>41</v>
      </c>
      <c r="C7" s="290" t="s">
        <v>223</v>
      </c>
      <c r="D7" s="290" t="s">
        <v>98</v>
      </c>
      <c r="E7" s="290" t="s">
        <v>222</v>
      </c>
      <c r="F7" s="788" t="s">
        <v>222</v>
      </c>
      <c r="G7" s="296"/>
    </row>
    <row r="8" spans="1:9" s="299" customFormat="1" ht="12.75" customHeight="1" thickBot="1" x14ac:dyDescent="0.25">
      <c r="A8" s="592" t="s">
        <v>76</v>
      </c>
      <c r="B8" s="499" t="s">
        <v>42</v>
      </c>
      <c r="C8" s="499" t="s">
        <v>29</v>
      </c>
      <c r="D8" s="303" t="s">
        <v>152</v>
      </c>
      <c r="E8" s="499" t="s">
        <v>29</v>
      </c>
      <c r="F8" s="560" t="s">
        <v>29</v>
      </c>
      <c r="G8" s="593" t="s">
        <v>26</v>
      </c>
    </row>
    <row r="9" spans="1:9" s="364" customFormat="1" ht="15.75" customHeight="1" x14ac:dyDescent="0.25">
      <c r="A9" s="359" t="s">
        <v>337</v>
      </c>
      <c r="B9" s="360">
        <v>586</v>
      </c>
      <c r="C9" s="361">
        <v>18752</v>
      </c>
      <c r="D9" s="360">
        <v>1967</v>
      </c>
      <c r="E9" s="361">
        <v>2502041</v>
      </c>
      <c r="F9" s="361">
        <f>C9+E9</f>
        <v>2520793</v>
      </c>
      <c r="G9" s="362" t="s">
        <v>338</v>
      </c>
      <c r="H9" s="373"/>
      <c r="I9" s="373"/>
    </row>
    <row r="10" spans="1:9" s="268" customFormat="1" ht="15.75" customHeight="1" x14ac:dyDescent="0.25">
      <c r="A10" s="614" t="s">
        <v>30</v>
      </c>
      <c r="B10" s="588">
        <v>148</v>
      </c>
      <c r="C10" s="589">
        <v>4170</v>
      </c>
      <c r="D10" s="588">
        <v>3810</v>
      </c>
      <c r="E10" s="589">
        <v>4130442</v>
      </c>
      <c r="F10" s="589">
        <f t="shared" ref="F10:F23" si="0">C10+E10</f>
        <v>4134612</v>
      </c>
      <c r="G10" s="585" t="s">
        <v>31</v>
      </c>
      <c r="H10" s="373"/>
      <c r="I10" s="373"/>
    </row>
    <row r="11" spans="1:9" s="268" customFormat="1" ht="15" customHeight="1" x14ac:dyDescent="0.25">
      <c r="A11" s="365" t="s">
        <v>3</v>
      </c>
      <c r="B11" s="360">
        <v>149</v>
      </c>
      <c r="C11" s="361">
        <v>2238</v>
      </c>
      <c r="D11" s="360">
        <v>4451</v>
      </c>
      <c r="E11" s="361">
        <v>5029630</v>
      </c>
      <c r="F11" s="361">
        <f t="shared" si="0"/>
        <v>5031868</v>
      </c>
      <c r="G11" s="366" t="s">
        <v>15</v>
      </c>
      <c r="H11" s="373"/>
      <c r="I11" s="373"/>
    </row>
    <row r="12" spans="1:9" s="268" customFormat="1" ht="14.25" customHeight="1" x14ac:dyDescent="0.25">
      <c r="A12" s="614" t="s">
        <v>327</v>
      </c>
      <c r="B12" s="588">
        <v>354</v>
      </c>
      <c r="C12" s="589">
        <v>7786</v>
      </c>
      <c r="D12" s="588">
        <v>2414</v>
      </c>
      <c r="E12" s="589">
        <v>3077850</v>
      </c>
      <c r="F12" s="589">
        <f t="shared" si="0"/>
        <v>3085636</v>
      </c>
      <c r="G12" s="585" t="s">
        <v>323</v>
      </c>
      <c r="H12" s="373"/>
      <c r="I12" s="373"/>
    </row>
    <row r="13" spans="1:9" s="268" customFormat="1" ht="15" customHeight="1" x14ac:dyDescent="0.25">
      <c r="A13" s="365" t="s">
        <v>4</v>
      </c>
      <c r="B13" s="360">
        <v>3809</v>
      </c>
      <c r="C13" s="361">
        <v>76180</v>
      </c>
      <c r="D13" s="360">
        <v>38165</v>
      </c>
      <c r="E13" s="361">
        <v>49347345</v>
      </c>
      <c r="F13" s="361">
        <f t="shared" si="0"/>
        <v>49423525</v>
      </c>
      <c r="G13" s="366" t="s">
        <v>16</v>
      </c>
      <c r="H13" s="373"/>
      <c r="I13" s="373"/>
    </row>
    <row r="14" spans="1:9" s="268" customFormat="1" ht="12.95" customHeight="1" x14ac:dyDescent="0.25">
      <c r="A14" s="615" t="s">
        <v>5</v>
      </c>
      <c r="B14" s="588">
        <v>2097</v>
      </c>
      <c r="C14" s="589">
        <v>52425</v>
      </c>
      <c r="D14" s="588">
        <v>4621</v>
      </c>
      <c r="E14" s="589">
        <v>5998058</v>
      </c>
      <c r="F14" s="589">
        <f t="shared" si="0"/>
        <v>6050483</v>
      </c>
      <c r="G14" s="616" t="s">
        <v>23</v>
      </c>
      <c r="H14" s="373"/>
      <c r="I14" s="373"/>
    </row>
    <row r="15" spans="1:9" s="268" customFormat="1" ht="12.95" customHeight="1" x14ac:dyDescent="0.25">
      <c r="A15" s="365" t="s">
        <v>6</v>
      </c>
      <c r="B15" s="360">
        <v>1275</v>
      </c>
      <c r="C15" s="361">
        <v>15300</v>
      </c>
      <c r="D15" s="360">
        <v>5923</v>
      </c>
      <c r="E15" s="361">
        <v>7332674</v>
      </c>
      <c r="F15" s="361">
        <f t="shared" si="0"/>
        <v>7347974</v>
      </c>
      <c r="G15" s="366" t="s">
        <v>24</v>
      </c>
      <c r="H15" s="373"/>
      <c r="I15" s="373"/>
    </row>
    <row r="16" spans="1:9" s="268" customFormat="1" ht="12.95" customHeight="1" x14ac:dyDescent="0.25">
      <c r="A16" s="615" t="s">
        <v>11</v>
      </c>
      <c r="B16" s="588">
        <v>720</v>
      </c>
      <c r="C16" s="589">
        <v>12240</v>
      </c>
      <c r="D16" s="588">
        <v>2672</v>
      </c>
      <c r="E16" s="589">
        <v>3388096</v>
      </c>
      <c r="F16" s="589">
        <f t="shared" si="0"/>
        <v>3400336</v>
      </c>
      <c r="G16" s="616" t="s">
        <v>21</v>
      </c>
      <c r="H16" s="373"/>
      <c r="I16" s="373"/>
    </row>
    <row r="17" spans="1:10" s="268" customFormat="1" ht="14.25" customHeight="1" x14ac:dyDescent="0.25">
      <c r="A17" s="365" t="s">
        <v>2</v>
      </c>
      <c r="B17" s="360">
        <v>241</v>
      </c>
      <c r="C17" s="361">
        <v>3851</v>
      </c>
      <c r="D17" s="360">
        <v>1823</v>
      </c>
      <c r="E17" s="361">
        <v>2013904</v>
      </c>
      <c r="F17" s="361">
        <f t="shared" si="0"/>
        <v>2017755</v>
      </c>
      <c r="G17" s="366" t="s">
        <v>14</v>
      </c>
      <c r="H17" s="373"/>
      <c r="I17" s="373"/>
    </row>
    <row r="18" spans="1:10" s="268" customFormat="1" ht="15.75" customHeight="1" x14ac:dyDescent="0.25">
      <c r="A18" s="615" t="s">
        <v>7</v>
      </c>
      <c r="B18" s="588">
        <v>871</v>
      </c>
      <c r="C18" s="589">
        <v>12199</v>
      </c>
      <c r="D18" s="588">
        <v>5821</v>
      </c>
      <c r="E18" s="589">
        <v>7433417</v>
      </c>
      <c r="F18" s="589">
        <f t="shared" si="0"/>
        <v>7445616</v>
      </c>
      <c r="G18" s="616" t="s">
        <v>17</v>
      </c>
      <c r="H18" s="373"/>
      <c r="I18" s="373"/>
    </row>
    <row r="19" spans="1:10" s="268" customFormat="1" ht="12.95" customHeight="1" x14ac:dyDescent="0.25">
      <c r="A19" s="365" t="s">
        <v>8</v>
      </c>
      <c r="B19" s="360">
        <v>3780</v>
      </c>
      <c r="C19" s="361">
        <v>60480</v>
      </c>
      <c r="D19" s="360">
        <v>4608</v>
      </c>
      <c r="E19" s="361">
        <v>5948928</v>
      </c>
      <c r="F19" s="361">
        <f t="shared" si="0"/>
        <v>6009408</v>
      </c>
      <c r="G19" s="366" t="s">
        <v>18</v>
      </c>
      <c r="H19" s="373"/>
      <c r="I19" s="373"/>
    </row>
    <row r="20" spans="1:10" s="268" customFormat="1" ht="15" customHeight="1" x14ac:dyDescent="0.25">
      <c r="A20" s="615" t="s">
        <v>9</v>
      </c>
      <c r="B20" s="588">
        <v>853</v>
      </c>
      <c r="C20" s="589">
        <v>11942</v>
      </c>
      <c r="D20" s="588">
        <v>3490</v>
      </c>
      <c r="E20" s="589">
        <v>4352030</v>
      </c>
      <c r="F20" s="589">
        <f t="shared" si="0"/>
        <v>4363972</v>
      </c>
      <c r="G20" s="616" t="s">
        <v>19</v>
      </c>
      <c r="H20" s="373"/>
      <c r="I20" s="373"/>
    </row>
    <row r="21" spans="1:10" s="268" customFormat="1" ht="15.75" customHeight="1" x14ac:dyDescent="0.25">
      <c r="A21" s="525" t="s">
        <v>10</v>
      </c>
      <c r="B21" s="439">
        <v>1140</v>
      </c>
      <c r="C21" s="142">
        <v>17100</v>
      </c>
      <c r="D21" s="439">
        <v>4038</v>
      </c>
      <c r="E21" s="142">
        <v>5156526</v>
      </c>
      <c r="F21" s="361">
        <f t="shared" si="0"/>
        <v>5173626</v>
      </c>
      <c r="G21" s="528" t="s">
        <v>20</v>
      </c>
      <c r="H21" s="373"/>
      <c r="I21" s="373"/>
    </row>
    <row r="22" spans="1:10" s="268" customFormat="1" ht="15" customHeight="1" x14ac:dyDescent="0.25">
      <c r="A22" s="615" t="s">
        <v>12</v>
      </c>
      <c r="B22" s="588">
        <v>580</v>
      </c>
      <c r="C22" s="589">
        <v>8700</v>
      </c>
      <c r="D22" s="588">
        <v>1368</v>
      </c>
      <c r="E22" s="589">
        <v>1727784</v>
      </c>
      <c r="F22" s="589">
        <f t="shared" si="0"/>
        <v>1736484</v>
      </c>
      <c r="G22" s="616" t="s">
        <v>25</v>
      </c>
      <c r="H22" s="373"/>
      <c r="I22" s="373"/>
    </row>
    <row r="23" spans="1:10" s="268" customFormat="1" ht="18" customHeight="1" thickBot="1" x14ac:dyDescent="0.3">
      <c r="A23" s="525" t="s">
        <v>13</v>
      </c>
      <c r="B23" s="439">
        <v>674</v>
      </c>
      <c r="C23" s="142">
        <v>16874</v>
      </c>
      <c r="D23" s="439">
        <v>5999</v>
      </c>
      <c r="E23" s="142">
        <v>7678720</v>
      </c>
      <c r="F23" s="361">
        <f t="shared" si="0"/>
        <v>7695594</v>
      </c>
      <c r="G23" s="528" t="s">
        <v>22</v>
      </c>
      <c r="H23" s="373"/>
      <c r="I23" s="373"/>
    </row>
    <row r="24" spans="1:10" s="364" customFormat="1" ht="17.25" customHeight="1" thickTop="1" thickBot="1" x14ac:dyDescent="0.25">
      <c r="A24" s="681" t="s">
        <v>0</v>
      </c>
      <c r="B24" s="639">
        <f>SUM(B9:B23)</f>
        <v>17277</v>
      </c>
      <c r="C24" s="639">
        <f t="shared" ref="C24:F24" si="1">SUM(C9:C23)</f>
        <v>320237</v>
      </c>
      <c r="D24" s="639">
        <f t="shared" si="1"/>
        <v>91170</v>
      </c>
      <c r="E24" s="639">
        <f t="shared" si="1"/>
        <v>115117445</v>
      </c>
      <c r="F24" s="639">
        <f t="shared" si="1"/>
        <v>115437682</v>
      </c>
      <c r="G24" s="680" t="s">
        <v>1</v>
      </c>
    </row>
    <row r="25" spans="1:10" s="6" customFormat="1" ht="17.25" customHeight="1" thickTop="1" x14ac:dyDescent="0.2">
      <c r="A25" s="957"/>
      <c r="B25" s="957"/>
      <c r="C25" s="957"/>
      <c r="D25" s="957"/>
      <c r="E25" s="957"/>
      <c r="F25" s="957"/>
      <c r="G25" s="957"/>
      <c r="H25" s="957"/>
    </row>
    <row r="26" spans="1:10" ht="14.25" x14ac:dyDescent="0.2">
      <c r="C26" s="6"/>
      <c r="D26" s="6"/>
      <c r="E26" s="6"/>
      <c r="F26" s="6"/>
      <c r="G26" s="173"/>
      <c r="H26" s="5"/>
      <c r="I26" s="5"/>
      <c r="J26" s="6"/>
    </row>
    <row r="27" spans="1:10" ht="15" x14ac:dyDescent="0.25">
      <c r="A27" s="981"/>
      <c r="B27" s="981"/>
      <c r="C27" s="6"/>
      <c r="D27" s="6"/>
      <c r="E27" s="6"/>
      <c r="F27" s="982"/>
      <c r="G27" s="982"/>
      <c r="H27" s="5"/>
      <c r="I27" s="6"/>
    </row>
    <row r="28" spans="1:10" x14ac:dyDescent="0.2">
      <c r="F28" t="s">
        <v>375</v>
      </c>
    </row>
  </sheetData>
  <mergeCells count="7">
    <mergeCell ref="F3:G3"/>
    <mergeCell ref="A27:B27"/>
    <mergeCell ref="F27:G27"/>
    <mergeCell ref="A1:G1"/>
    <mergeCell ref="A2:G2"/>
    <mergeCell ref="A4:C4"/>
    <mergeCell ref="A25:H25"/>
  </mergeCells>
  <phoneticPr fontId="3" type="noConversion"/>
  <printOptions horizontalCentered="1" verticalCentered="1"/>
  <pageMargins left="1.01" right="1.29" top="1.36" bottom="1.81" header="0.2" footer="0.78"/>
  <pageSetup scale="10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28"/>
  <sheetViews>
    <sheetView rightToLeft="1" zoomScaleNormal="100" zoomScaleSheetLayoutView="87" workbookViewId="0">
      <selection activeCell="G4" sqref="G4"/>
    </sheetView>
  </sheetViews>
  <sheetFormatPr defaultRowHeight="12.75" x14ac:dyDescent="0.2"/>
  <cols>
    <col min="1" max="1" width="8.7109375" bestFit="1" customWidth="1"/>
    <col min="2" max="2" width="9.28515625" bestFit="1" customWidth="1"/>
    <col min="3" max="3" width="12.28515625" bestFit="1" customWidth="1"/>
    <col min="4" max="4" width="9.28515625" customWidth="1"/>
    <col min="5" max="5" width="12.28515625" bestFit="1" customWidth="1"/>
    <col min="6" max="6" width="10" customWidth="1"/>
    <col min="7" max="7" width="12.28515625" bestFit="1" customWidth="1"/>
    <col min="8" max="8" width="8" bestFit="1" customWidth="1"/>
    <col min="9" max="9" width="11" bestFit="1" customWidth="1"/>
    <col min="10" max="10" width="10.85546875" style="6" bestFit="1" customWidth="1"/>
    <col min="11" max="11" width="12.28515625" bestFit="1" customWidth="1"/>
    <col min="12" max="12" width="15.5703125" bestFit="1" customWidth="1"/>
  </cols>
  <sheetData>
    <row r="1" spans="1:16" ht="15" x14ac:dyDescent="0.2">
      <c r="A1" s="988" t="s">
        <v>460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</row>
    <row r="2" spans="1:16" ht="15.75" customHeight="1" x14ac:dyDescent="0.2">
      <c r="A2" s="991" t="s">
        <v>451</v>
      </c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</row>
    <row r="3" spans="1:16" s="6" customFormat="1" ht="15.75" customHeight="1" x14ac:dyDescent="0.25">
      <c r="A3" s="197"/>
      <c r="B3" s="197"/>
      <c r="C3" s="197"/>
      <c r="D3" s="197"/>
      <c r="E3" s="197"/>
      <c r="F3" s="197"/>
      <c r="G3" s="197"/>
      <c r="H3" s="197"/>
      <c r="I3" s="197"/>
      <c r="J3" s="247"/>
      <c r="K3" s="933" t="s">
        <v>395</v>
      </c>
      <c r="L3" s="933"/>
    </row>
    <row r="4" spans="1:16" ht="15.75" customHeight="1" thickBot="1" x14ac:dyDescent="0.3">
      <c r="A4" s="990" t="s">
        <v>407</v>
      </c>
      <c r="B4" s="990"/>
      <c r="C4" s="107" t="s">
        <v>177</v>
      </c>
      <c r="D4" s="108"/>
      <c r="E4" s="17"/>
      <c r="F4" s="109"/>
      <c r="G4" s="109"/>
      <c r="H4" s="108"/>
      <c r="I4" s="107"/>
      <c r="J4" s="107"/>
      <c r="K4" s="989" t="s">
        <v>309</v>
      </c>
      <c r="L4" s="989" t="s">
        <v>52</v>
      </c>
      <c r="M4" s="3"/>
    </row>
    <row r="5" spans="1:16" ht="19.5" customHeight="1" x14ac:dyDescent="0.25">
      <c r="A5" s="8"/>
      <c r="B5" s="993" t="s">
        <v>151</v>
      </c>
      <c r="C5" s="993"/>
      <c r="D5" s="993" t="s">
        <v>150</v>
      </c>
      <c r="E5" s="993"/>
      <c r="F5" s="993" t="s">
        <v>39</v>
      </c>
      <c r="G5" s="993"/>
      <c r="H5" s="993" t="s">
        <v>40</v>
      </c>
      <c r="I5" s="993"/>
      <c r="J5" s="248"/>
      <c r="K5" s="111" t="s">
        <v>0</v>
      </c>
      <c r="L5" s="111"/>
    </row>
    <row r="6" spans="1:16" ht="15" customHeight="1" x14ac:dyDescent="0.25">
      <c r="A6" s="17"/>
      <c r="B6" s="912" t="s">
        <v>161</v>
      </c>
      <c r="C6" s="912"/>
      <c r="D6" s="992" t="s">
        <v>286</v>
      </c>
      <c r="E6" s="992"/>
      <c r="F6" s="992" t="s">
        <v>162</v>
      </c>
      <c r="G6" s="992"/>
      <c r="H6" s="912" t="s">
        <v>159</v>
      </c>
      <c r="I6" s="912"/>
      <c r="J6" s="246"/>
      <c r="K6" s="211" t="s">
        <v>1</v>
      </c>
      <c r="L6" s="110"/>
    </row>
    <row r="7" spans="1:16" s="140" customFormat="1" ht="26.25" customHeight="1" x14ac:dyDescent="0.2">
      <c r="A7" s="321"/>
      <c r="B7" s="320" t="s">
        <v>220</v>
      </c>
      <c r="C7" s="320" t="s">
        <v>222</v>
      </c>
      <c r="D7" s="320" t="s">
        <v>220</v>
      </c>
      <c r="E7" s="320" t="s">
        <v>222</v>
      </c>
      <c r="F7" s="320" t="s">
        <v>220</v>
      </c>
      <c r="G7" s="320" t="s">
        <v>222</v>
      </c>
      <c r="H7" s="320" t="s">
        <v>220</v>
      </c>
      <c r="I7" s="320" t="s">
        <v>222</v>
      </c>
      <c r="J7" s="320" t="s">
        <v>388</v>
      </c>
      <c r="K7" s="320" t="s">
        <v>222</v>
      </c>
      <c r="L7" s="321"/>
    </row>
    <row r="8" spans="1:16" s="299" customFormat="1" ht="15" customHeight="1" thickBot="1" x14ac:dyDescent="0.25">
      <c r="A8" s="739" t="s">
        <v>53</v>
      </c>
      <c r="B8" s="740" t="s">
        <v>127</v>
      </c>
      <c r="C8" s="741" t="s">
        <v>29</v>
      </c>
      <c r="D8" s="740" t="s">
        <v>127</v>
      </c>
      <c r="E8" s="742" t="s">
        <v>29</v>
      </c>
      <c r="F8" s="740" t="s">
        <v>127</v>
      </c>
      <c r="G8" s="741" t="s">
        <v>29</v>
      </c>
      <c r="H8" s="740" t="s">
        <v>127</v>
      </c>
      <c r="I8" s="741" t="s">
        <v>29</v>
      </c>
      <c r="J8" s="741"/>
      <c r="K8" s="741" t="s">
        <v>29</v>
      </c>
      <c r="L8" s="741" t="s">
        <v>26</v>
      </c>
    </row>
    <row r="9" spans="1:16" s="268" customFormat="1" ht="20.100000000000001" customHeight="1" x14ac:dyDescent="0.25">
      <c r="A9" s="398" t="s">
        <v>337</v>
      </c>
      <c r="B9" s="399">
        <v>3493</v>
      </c>
      <c r="C9" s="399">
        <v>426146</v>
      </c>
      <c r="D9" s="399">
        <v>2152</v>
      </c>
      <c r="E9" s="399">
        <v>301280</v>
      </c>
      <c r="F9" s="399">
        <v>3130</v>
      </c>
      <c r="G9" s="399">
        <v>363080</v>
      </c>
      <c r="H9" s="399">
        <v>270</v>
      </c>
      <c r="I9" s="361">
        <v>26460</v>
      </c>
      <c r="J9" s="361">
        <f>B9+D9+F9+H9</f>
        <v>9045</v>
      </c>
      <c r="K9" s="361">
        <f>C9+E9+G9+I9</f>
        <v>1116966</v>
      </c>
      <c r="L9" s="50" t="s">
        <v>338</v>
      </c>
    </row>
    <row r="10" spans="1:16" s="268" customFormat="1" ht="20.100000000000001" customHeight="1" x14ac:dyDescent="0.25">
      <c r="A10" s="618" t="s">
        <v>30</v>
      </c>
      <c r="B10" s="619">
        <v>6517</v>
      </c>
      <c r="C10" s="619">
        <v>586530</v>
      </c>
      <c r="D10" s="619">
        <v>5122</v>
      </c>
      <c r="E10" s="619">
        <v>507078</v>
      </c>
      <c r="F10" s="619">
        <v>5660</v>
      </c>
      <c r="G10" s="619">
        <v>441480</v>
      </c>
      <c r="H10" s="619">
        <v>3419</v>
      </c>
      <c r="I10" s="589">
        <v>300872</v>
      </c>
      <c r="J10" s="589">
        <f t="shared" ref="J10:J23" si="0">B10+D10+F10+H10</f>
        <v>20718</v>
      </c>
      <c r="K10" s="589">
        <f t="shared" ref="K10:K23" si="1">C10+E10+G10+I10</f>
        <v>1835960</v>
      </c>
      <c r="L10" s="587" t="s">
        <v>31</v>
      </c>
      <c r="M10" s="374"/>
      <c r="N10" s="374"/>
      <c r="O10" s="374"/>
      <c r="P10" s="374"/>
    </row>
    <row r="11" spans="1:16" s="268" customFormat="1" ht="20.100000000000001" customHeight="1" x14ac:dyDescent="0.25">
      <c r="A11" s="400" t="s">
        <v>3</v>
      </c>
      <c r="B11" s="399">
        <v>9624</v>
      </c>
      <c r="C11" s="399">
        <v>741048</v>
      </c>
      <c r="D11" s="399">
        <v>6863</v>
      </c>
      <c r="E11" s="399">
        <v>658848</v>
      </c>
      <c r="F11" s="399">
        <v>10496</v>
      </c>
      <c r="G11" s="399">
        <v>734720</v>
      </c>
      <c r="H11" s="399">
        <v>0</v>
      </c>
      <c r="I11" s="399">
        <v>0</v>
      </c>
      <c r="J11" s="361">
        <f t="shared" si="0"/>
        <v>26983</v>
      </c>
      <c r="K11" s="361">
        <f t="shared" si="1"/>
        <v>2134616</v>
      </c>
      <c r="L11" s="599" t="s">
        <v>15</v>
      </c>
      <c r="M11" s="374"/>
      <c r="N11" s="374"/>
      <c r="O11" s="374"/>
      <c r="P11" s="374"/>
    </row>
    <row r="12" spans="1:16" s="268" customFormat="1" ht="20.100000000000001" customHeight="1" x14ac:dyDescent="0.25">
      <c r="A12" s="618" t="s">
        <v>327</v>
      </c>
      <c r="B12" s="619">
        <v>4270</v>
      </c>
      <c r="C12" s="619">
        <v>354410</v>
      </c>
      <c r="D12" s="589">
        <v>4088</v>
      </c>
      <c r="E12" s="619">
        <v>404712</v>
      </c>
      <c r="F12" s="619">
        <v>4635</v>
      </c>
      <c r="G12" s="619">
        <v>417309</v>
      </c>
      <c r="H12" s="619">
        <v>1192</v>
      </c>
      <c r="I12" s="619">
        <v>104920</v>
      </c>
      <c r="J12" s="589">
        <f t="shared" si="0"/>
        <v>14185</v>
      </c>
      <c r="K12" s="589">
        <f t="shared" si="1"/>
        <v>1281351</v>
      </c>
      <c r="L12" s="591" t="s">
        <v>323</v>
      </c>
      <c r="M12" s="374"/>
      <c r="N12" s="374"/>
      <c r="O12" s="374"/>
      <c r="P12" s="374"/>
    </row>
    <row r="13" spans="1:16" s="268" customFormat="1" ht="20.100000000000001" customHeight="1" x14ac:dyDescent="0.25">
      <c r="A13" s="400" t="s">
        <v>4</v>
      </c>
      <c r="B13" s="399">
        <v>50864</v>
      </c>
      <c r="C13" s="399">
        <v>4323440</v>
      </c>
      <c r="D13" s="399">
        <v>60179</v>
      </c>
      <c r="E13" s="399">
        <v>6499332</v>
      </c>
      <c r="F13" s="399">
        <v>50925</v>
      </c>
      <c r="G13" s="399">
        <v>3819375</v>
      </c>
      <c r="H13" s="399">
        <v>45958</v>
      </c>
      <c r="I13" s="399">
        <v>4366010</v>
      </c>
      <c r="J13" s="361">
        <f t="shared" si="0"/>
        <v>207926</v>
      </c>
      <c r="K13" s="361">
        <f t="shared" si="1"/>
        <v>19008157</v>
      </c>
      <c r="L13" s="599" t="s">
        <v>16</v>
      </c>
      <c r="M13" s="374"/>
      <c r="N13" s="374"/>
      <c r="O13" s="374"/>
      <c r="P13" s="374"/>
    </row>
    <row r="14" spans="1:16" s="268" customFormat="1" ht="20.100000000000001" customHeight="1" x14ac:dyDescent="0.25">
      <c r="A14" s="620" t="s">
        <v>5</v>
      </c>
      <c r="B14" s="619">
        <v>9577</v>
      </c>
      <c r="C14" s="619">
        <v>909815</v>
      </c>
      <c r="D14" s="619">
        <v>7526</v>
      </c>
      <c r="E14" s="619">
        <v>1016010</v>
      </c>
      <c r="F14" s="619">
        <v>10002</v>
      </c>
      <c r="G14" s="619">
        <v>910182</v>
      </c>
      <c r="H14" s="619">
        <v>3232</v>
      </c>
      <c r="I14" s="619">
        <v>327790</v>
      </c>
      <c r="J14" s="589">
        <f t="shared" si="0"/>
        <v>30337</v>
      </c>
      <c r="K14" s="589">
        <f t="shared" si="1"/>
        <v>3163797</v>
      </c>
      <c r="L14" s="591" t="s">
        <v>23</v>
      </c>
      <c r="M14" s="374"/>
      <c r="N14" s="374"/>
      <c r="O14" s="374"/>
      <c r="P14" s="374"/>
    </row>
    <row r="15" spans="1:16" s="268" customFormat="1" ht="20.100000000000001" customHeight="1" x14ac:dyDescent="0.25">
      <c r="A15" s="621" t="s">
        <v>6</v>
      </c>
      <c r="B15" s="478">
        <v>10350</v>
      </c>
      <c r="C15" s="478">
        <v>1045350</v>
      </c>
      <c r="D15" s="478">
        <v>10353</v>
      </c>
      <c r="E15" s="478">
        <v>1273419</v>
      </c>
      <c r="F15" s="478">
        <v>11561</v>
      </c>
      <c r="G15" s="478">
        <v>878636</v>
      </c>
      <c r="H15" s="478">
        <v>1245</v>
      </c>
      <c r="I15" s="478">
        <v>110398</v>
      </c>
      <c r="J15" s="361">
        <f t="shared" si="0"/>
        <v>33509</v>
      </c>
      <c r="K15" s="361">
        <f t="shared" si="1"/>
        <v>3307803</v>
      </c>
      <c r="L15" s="599" t="s">
        <v>24</v>
      </c>
      <c r="M15" s="374"/>
      <c r="N15" s="374"/>
      <c r="O15" s="374"/>
      <c r="P15" s="374"/>
    </row>
    <row r="16" spans="1:16" s="268" customFormat="1" ht="20.100000000000001" customHeight="1" x14ac:dyDescent="0.25">
      <c r="A16" s="620" t="s">
        <v>11</v>
      </c>
      <c r="B16" s="619">
        <v>5993</v>
      </c>
      <c r="C16" s="619">
        <v>587314</v>
      </c>
      <c r="D16" s="619">
        <v>4043</v>
      </c>
      <c r="E16" s="619">
        <v>501332</v>
      </c>
      <c r="F16" s="619">
        <v>11485</v>
      </c>
      <c r="G16" s="619">
        <v>903486</v>
      </c>
      <c r="H16" s="619">
        <v>0</v>
      </c>
      <c r="I16" s="619">
        <v>0</v>
      </c>
      <c r="J16" s="589">
        <f t="shared" si="0"/>
        <v>21521</v>
      </c>
      <c r="K16" s="589">
        <f t="shared" si="1"/>
        <v>1992132</v>
      </c>
      <c r="L16" s="591" t="s">
        <v>21</v>
      </c>
      <c r="M16" s="374"/>
      <c r="N16" s="374"/>
      <c r="O16" s="374"/>
      <c r="P16" s="374"/>
    </row>
    <row r="17" spans="1:16" s="268" customFormat="1" ht="20.100000000000001" customHeight="1" x14ac:dyDescent="0.25">
      <c r="A17" s="816" t="s">
        <v>2</v>
      </c>
      <c r="B17" s="399">
        <v>3655</v>
      </c>
      <c r="C17" s="399">
        <v>340232</v>
      </c>
      <c r="D17" s="399">
        <v>5105</v>
      </c>
      <c r="E17" s="399">
        <v>486751</v>
      </c>
      <c r="F17" s="399">
        <v>5494</v>
      </c>
      <c r="G17" s="399">
        <v>423038</v>
      </c>
      <c r="H17" s="399">
        <v>294</v>
      </c>
      <c r="I17" s="399">
        <v>27958</v>
      </c>
      <c r="J17" s="361">
        <f t="shared" si="0"/>
        <v>14548</v>
      </c>
      <c r="K17" s="361">
        <f t="shared" si="1"/>
        <v>1277979</v>
      </c>
      <c r="L17" s="297" t="s">
        <v>14</v>
      </c>
      <c r="M17" s="374"/>
      <c r="N17" s="374"/>
      <c r="O17" s="374"/>
      <c r="P17" s="374"/>
    </row>
    <row r="18" spans="1:16" s="268" customFormat="1" ht="20.100000000000001" customHeight="1" x14ac:dyDescent="0.25">
      <c r="A18" s="620" t="s">
        <v>7</v>
      </c>
      <c r="B18" s="619">
        <v>15718</v>
      </c>
      <c r="C18" s="619">
        <v>1565513</v>
      </c>
      <c r="D18" s="619">
        <v>19610</v>
      </c>
      <c r="E18" s="619">
        <v>2529690</v>
      </c>
      <c r="F18" s="619">
        <v>13666</v>
      </c>
      <c r="G18" s="619">
        <v>997618</v>
      </c>
      <c r="H18" s="619">
        <v>0</v>
      </c>
      <c r="I18" s="619">
        <v>0</v>
      </c>
      <c r="J18" s="589">
        <f t="shared" si="0"/>
        <v>48994</v>
      </c>
      <c r="K18" s="589">
        <f t="shared" si="1"/>
        <v>5092821</v>
      </c>
      <c r="L18" s="591" t="s">
        <v>17</v>
      </c>
      <c r="M18" s="374"/>
      <c r="N18" s="374"/>
      <c r="O18" s="374"/>
      <c r="P18" s="374"/>
    </row>
    <row r="19" spans="1:16" s="268" customFormat="1" ht="20.100000000000001" customHeight="1" x14ac:dyDescent="0.25">
      <c r="A19" s="400" t="s">
        <v>8</v>
      </c>
      <c r="B19" s="399">
        <v>9348</v>
      </c>
      <c r="C19" s="399">
        <v>794580</v>
      </c>
      <c r="D19" s="399">
        <v>8720</v>
      </c>
      <c r="E19" s="399">
        <v>880720</v>
      </c>
      <c r="F19" s="399">
        <v>12409</v>
      </c>
      <c r="G19" s="399">
        <v>865987</v>
      </c>
      <c r="H19" s="399">
        <v>0</v>
      </c>
      <c r="I19" s="399">
        <v>0</v>
      </c>
      <c r="J19" s="361">
        <f t="shared" si="0"/>
        <v>30477</v>
      </c>
      <c r="K19" s="361">
        <f t="shared" si="1"/>
        <v>2541287</v>
      </c>
      <c r="L19" s="599" t="s">
        <v>18</v>
      </c>
      <c r="M19" s="374"/>
      <c r="N19" s="374"/>
      <c r="O19" s="374"/>
      <c r="P19" s="374"/>
    </row>
    <row r="20" spans="1:16" s="268" customFormat="1" ht="20.100000000000001" customHeight="1" x14ac:dyDescent="0.25">
      <c r="A20" s="620" t="s">
        <v>9</v>
      </c>
      <c r="B20" s="619">
        <v>6862</v>
      </c>
      <c r="C20" s="619">
        <v>528374</v>
      </c>
      <c r="D20" s="619">
        <v>3790</v>
      </c>
      <c r="E20" s="619">
        <v>469960</v>
      </c>
      <c r="F20" s="619">
        <v>4978</v>
      </c>
      <c r="G20" s="619">
        <v>398240</v>
      </c>
      <c r="H20" s="619">
        <v>0</v>
      </c>
      <c r="I20" s="619">
        <v>0</v>
      </c>
      <c r="J20" s="589">
        <f t="shared" si="0"/>
        <v>15630</v>
      </c>
      <c r="K20" s="589">
        <f t="shared" si="1"/>
        <v>1396574</v>
      </c>
      <c r="L20" s="591" t="s">
        <v>19</v>
      </c>
      <c r="M20" s="374"/>
      <c r="N20" s="374"/>
      <c r="O20" s="374"/>
      <c r="P20" s="374"/>
    </row>
    <row r="21" spans="1:16" s="268" customFormat="1" ht="20.100000000000001" customHeight="1" x14ac:dyDescent="0.25">
      <c r="A21" s="621" t="s">
        <v>10</v>
      </c>
      <c r="B21" s="478">
        <v>10255</v>
      </c>
      <c r="C21" s="478">
        <v>861420</v>
      </c>
      <c r="D21" s="478">
        <v>4117</v>
      </c>
      <c r="E21" s="478">
        <v>374647</v>
      </c>
      <c r="F21" s="478">
        <v>5664</v>
      </c>
      <c r="G21" s="478">
        <v>543744</v>
      </c>
      <c r="H21" s="478">
        <v>976</v>
      </c>
      <c r="I21" s="478">
        <v>78080</v>
      </c>
      <c r="J21" s="361">
        <f t="shared" si="0"/>
        <v>21012</v>
      </c>
      <c r="K21" s="361">
        <f t="shared" si="1"/>
        <v>1857891</v>
      </c>
      <c r="L21" s="599" t="s">
        <v>20</v>
      </c>
      <c r="M21" s="374"/>
      <c r="N21" s="374"/>
      <c r="O21" s="374"/>
      <c r="P21" s="374"/>
    </row>
    <row r="22" spans="1:16" s="268" customFormat="1" ht="20.100000000000001" customHeight="1" x14ac:dyDescent="0.25">
      <c r="A22" s="620" t="s">
        <v>12</v>
      </c>
      <c r="B22" s="619">
        <v>3377</v>
      </c>
      <c r="C22" s="619">
        <v>273537</v>
      </c>
      <c r="D22" s="619">
        <v>4550</v>
      </c>
      <c r="E22" s="619">
        <v>436800</v>
      </c>
      <c r="F22" s="619">
        <v>5413</v>
      </c>
      <c r="G22" s="619">
        <v>384323</v>
      </c>
      <c r="H22" s="619">
        <v>1842</v>
      </c>
      <c r="I22" s="619">
        <v>158412</v>
      </c>
      <c r="J22" s="589">
        <f t="shared" si="0"/>
        <v>15182</v>
      </c>
      <c r="K22" s="589">
        <f t="shared" si="1"/>
        <v>1253072</v>
      </c>
      <c r="L22" s="591" t="s">
        <v>25</v>
      </c>
      <c r="M22" s="374"/>
      <c r="N22" s="374"/>
      <c r="O22" s="374"/>
      <c r="P22" s="374"/>
    </row>
    <row r="23" spans="1:16" s="268" customFormat="1" ht="20.100000000000001" customHeight="1" thickBot="1" x14ac:dyDescent="0.3">
      <c r="A23" s="400" t="s">
        <v>13</v>
      </c>
      <c r="B23" s="399">
        <v>9917</v>
      </c>
      <c r="C23" s="399">
        <v>1100787</v>
      </c>
      <c r="D23" s="399">
        <v>4615</v>
      </c>
      <c r="E23" s="399">
        <v>595980</v>
      </c>
      <c r="F23" s="399">
        <v>7363</v>
      </c>
      <c r="G23" s="399">
        <v>728937</v>
      </c>
      <c r="H23" s="399">
        <v>664</v>
      </c>
      <c r="I23" s="399">
        <v>58432</v>
      </c>
      <c r="J23" s="361">
        <f t="shared" si="0"/>
        <v>22559</v>
      </c>
      <c r="K23" s="361">
        <f t="shared" si="1"/>
        <v>2484136</v>
      </c>
      <c r="L23" s="599" t="s">
        <v>22</v>
      </c>
      <c r="M23" s="374"/>
      <c r="N23" s="374"/>
      <c r="O23" s="374"/>
      <c r="P23" s="374"/>
    </row>
    <row r="24" spans="1:16" s="364" customFormat="1" ht="24" customHeight="1" thickTop="1" thickBot="1" x14ac:dyDescent="0.25">
      <c r="A24" s="682" t="s">
        <v>0</v>
      </c>
      <c r="B24" s="683">
        <f>SUM(B9:B23)</f>
        <v>159820</v>
      </c>
      <c r="C24" s="683">
        <f t="shared" ref="C24:K24" si="2">SUM(C9:C23)</f>
        <v>14438496</v>
      </c>
      <c r="D24" s="683">
        <f t="shared" si="2"/>
        <v>150833</v>
      </c>
      <c r="E24" s="683">
        <f t="shared" si="2"/>
        <v>16936559</v>
      </c>
      <c r="F24" s="683">
        <f t="shared" si="2"/>
        <v>162881</v>
      </c>
      <c r="G24" s="683">
        <f t="shared" si="2"/>
        <v>12810155</v>
      </c>
      <c r="H24" s="683">
        <f t="shared" si="2"/>
        <v>59092</v>
      </c>
      <c r="I24" s="683">
        <f t="shared" si="2"/>
        <v>5559332</v>
      </c>
      <c r="J24" s="683">
        <f t="shared" si="2"/>
        <v>532626</v>
      </c>
      <c r="K24" s="683">
        <f t="shared" si="2"/>
        <v>49744542</v>
      </c>
      <c r="L24" s="671" t="s">
        <v>1</v>
      </c>
    </row>
    <row r="25" spans="1:16" s="6" customFormat="1" ht="17.25" customHeight="1" thickTop="1" x14ac:dyDescent="0.2">
      <c r="A25" s="957"/>
      <c r="B25" s="957"/>
      <c r="C25" s="957"/>
      <c r="D25" s="957"/>
      <c r="E25" s="957"/>
      <c r="F25" s="957"/>
      <c r="G25" s="957"/>
      <c r="H25" s="957"/>
      <c r="I25" s="180"/>
      <c r="J25" s="180"/>
      <c r="K25" s="180"/>
      <c r="L25" s="181"/>
    </row>
    <row r="26" spans="1:16" ht="14.25" x14ac:dyDescent="0.2">
      <c r="C26" s="6"/>
      <c r="D26" s="6"/>
      <c r="E26" s="6"/>
      <c r="F26" s="6"/>
      <c r="H26" s="1"/>
      <c r="I26" s="1"/>
      <c r="J26" s="1"/>
      <c r="K26" s="1"/>
      <c r="L26" s="173"/>
    </row>
    <row r="27" spans="1:16" ht="15" x14ac:dyDescent="0.25">
      <c r="A27" s="981"/>
      <c r="B27" s="981"/>
      <c r="C27" s="6"/>
      <c r="D27" s="6"/>
      <c r="E27" s="6"/>
      <c r="H27" s="1"/>
      <c r="I27" s="1"/>
      <c r="J27" s="1"/>
      <c r="K27" s="982"/>
      <c r="L27" s="982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6">
    <mergeCell ref="K3:L3"/>
    <mergeCell ref="A27:B27"/>
    <mergeCell ref="K27:L27"/>
    <mergeCell ref="A1:L1"/>
    <mergeCell ref="K4:L4"/>
    <mergeCell ref="A4:B4"/>
    <mergeCell ref="A2:L2"/>
    <mergeCell ref="B6:C6"/>
    <mergeCell ref="F6:G6"/>
    <mergeCell ref="H6:I6"/>
    <mergeCell ref="H5:I5"/>
    <mergeCell ref="B5:C5"/>
    <mergeCell ref="D5:E5"/>
    <mergeCell ref="F5:G5"/>
    <mergeCell ref="D6:E6"/>
    <mergeCell ref="A25:H25"/>
  </mergeCells>
  <phoneticPr fontId="3" type="noConversion"/>
  <printOptions horizontalCentered="1" verticalCentered="1"/>
  <pageMargins left="1.01" right="1.29" top="1.36" bottom="1.81" header="0.2" footer="0.78"/>
  <pageSetup scale="8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4"/>
  <sheetViews>
    <sheetView rightToLeft="1" zoomScaleNormal="100" zoomScaleSheetLayoutView="96" workbookViewId="0">
      <selection activeCell="G4" sqref="G4"/>
    </sheetView>
  </sheetViews>
  <sheetFormatPr defaultRowHeight="12.75" x14ac:dyDescent="0.2"/>
  <cols>
    <col min="1" max="1" width="9.7109375" customWidth="1"/>
    <col min="2" max="2" width="8.42578125" customWidth="1"/>
    <col min="3" max="3" width="10.7109375" customWidth="1"/>
    <col min="4" max="4" width="12.140625" customWidth="1"/>
    <col min="5" max="5" width="12.5703125" customWidth="1"/>
    <col min="6" max="6" width="11" customWidth="1"/>
    <col min="7" max="7" width="15" customWidth="1"/>
    <col min="8" max="8" width="12.42578125" style="6" customWidth="1"/>
    <col min="9" max="9" width="14.140625" customWidth="1"/>
    <col min="10" max="10" width="17.85546875" customWidth="1"/>
  </cols>
  <sheetData>
    <row r="1" spans="1:11" ht="15" x14ac:dyDescent="0.2">
      <c r="A1" s="994" t="s">
        <v>460</v>
      </c>
      <c r="B1" s="994"/>
      <c r="C1" s="994"/>
      <c r="D1" s="994"/>
      <c r="E1" s="994"/>
      <c r="F1" s="994"/>
      <c r="G1" s="994"/>
      <c r="H1" s="994"/>
      <c r="I1" s="994"/>
      <c r="J1" s="994"/>
    </row>
    <row r="2" spans="1:11" ht="15" x14ac:dyDescent="0.2">
      <c r="A2" s="996" t="s">
        <v>451</v>
      </c>
      <c r="B2" s="996"/>
      <c r="C2" s="996"/>
      <c r="D2" s="996"/>
      <c r="E2" s="996"/>
      <c r="F2" s="996"/>
      <c r="G2" s="996"/>
      <c r="H2" s="996"/>
      <c r="I2" s="996"/>
      <c r="J2" s="996"/>
    </row>
    <row r="3" spans="1:11" s="6" customFormat="1" ht="15" x14ac:dyDescent="0.25">
      <c r="A3" s="198"/>
      <c r="B3" s="198"/>
      <c r="C3" s="198"/>
      <c r="D3" s="198"/>
      <c r="E3" s="198"/>
      <c r="F3" s="198"/>
      <c r="G3" s="198"/>
      <c r="H3" s="249"/>
      <c r="I3" s="933" t="s">
        <v>395</v>
      </c>
      <c r="J3" s="933"/>
    </row>
    <row r="4" spans="1:11" ht="15.75" customHeight="1" thickBot="1" x14ac:dyDescent="0.3">
      <c r="A4" s="995" t="s">
        <v>402</v>
      </c>
      <c r="B4" s="995"/>
      <c r="C4" s="115" t="s">
        <v>158</v>
      </c>
      <c r="D4" s="112"/>
      <c r="E4" s="17"/>
      <c r="F4" s="112"/>
      <c r="G4" s="112"/>
      <c r="H4" s="112"/>
      <c r="I4" s="113" t="s">
        <v>311</v>
      </c>
      <c r="J4" s="114" t="s">
        <v>310</v>
      </c>
    </row>
    <row r="5" spans="1:11" ht="15.75" customHeight="1" x14ac:dyDescent="0.2">
      <c r="A5" s="116"/>
      <c r="B5" s="998" t="s">
        <v>38</v>
      </c>
      <c r="C5" s="998"/>
      <c r="D5" s="998" t="s">
        <v>39</v>
      </c>
      <c r="E5" s="998"/>
      <c r="F5" s="998" t="s">
        <v>40</v>
      </c>
      <c r="G5" s="998"/>
      <c r="H5" s="998" t="s">
        <v>0</v>
      </c>
      <c r="I5" s="998"/>
      <c r="J5" s="117"/>
    </row>
    <row r="6" spans="1:11" s="140" customFormat="1" ht="15" customHeight="1" x14ac:dyDescent="0.25">
      <c r="A6" s="729"/>
      <c r="B6" s="997" t="s">
        <v>271</v>
      </c>
      <c r="C6" s="997"/>
      <c r="D6" s="997" t="s">
        <v>162</v>
      </c>
      <c r="E6" s="997"/>
      <c r="F6" s="997" t="s">
        <v>159</v>
      </c>
      <c r="G6" s="997"/>
      <c r="H6" s="302"/>
      <c r="I6" s="731" t="s">
        <v>1</v>
      </c>
      <c r="J6" s="729"/>
    </row>
    <row r="7" spans="1:11" s="140" customFormat="1" ht="15" customHeight="1" x14ac:dyDescent="0.2">
      <c r="A7" s="730"/>
      <c r="B7" s="531" t="s">
        <v>220</v>
      </c>
      <c r="C7" s="531" t="s">
        <v>222</v>
      </c>
      <c r="D7" s="531" t="s">
        <v>220</v>
      </c>
      <c r="E7" s="531" t="s">
        <v>222</v>
      </c>
      <c r="F7" s="531" t="s">
        <v>220</v>
      </c>
      <c r="G7" s="531" t="s">
        <v>222</v>
      </c>
      <c r="H7" s="999" t="s">
        <v>328</v>
      </c>
      <c r="I7" s="531" t="s">
        <v>222</v>
      </c>
      <c r="J7" s="730"/>
    </row>
    <row r="8" spans="1:11" s="684" customFormat="1" ht="16.5" customHeight="1" thickBot="1" x14ac:dyDescent="0.25">
      <c r="A8" s="529" t="s">
        <v>51</v>
      </c>
      <c r="B8" s="529" t="s">
        <v>127</v>
      </c>
      <c r="C8" s="530" t="s">
        <v>29</v>
      </c>
      <c r="D8" s="529" t="s">
        <v>127</v>
      </c>
      <c r="E8" s="531" t="s">
        <v>29</v>
      </c>
      <c r="F8" s="529" t="s">
        <v>127</v>
      </c>
      <c r="G8" s="530" t="s">
        <v>29</v>
      </c>
      <c r="H8" s="999"/>
      <c r="I8" s="530" t="s">
        <v>29</v>
      </c>
      <c r="J8" s="617" t="s">
        <v>26</v>
      </c>
    </row>
    <row r="9" spans="1:11" s="364" customFormat="1" ht="18" customHeight="1" x14ac:dyDescent="0.2">
      <c r="A9" s="725" t="s">
        <v>337</v>
      </c>
      <c r="B9" s="726">
        <v>0</v>
      </c>
      <c r="C9" s="726">
        <v>0</v>
      </c>
      <c r="D9" s="726">
        <v>7038</v>
      </c>
      <c r="E9" s="727">
        <v>469102</v>
      </c>
      <c r="F9" s="726">
        <v>1682</v>
      </c>
      <c r="G9" s="727">
        <v>142970</v>
      </c>
      <c r="H9" s="726">
        <f>B9+D9+F9</f>
        <v>8720</v>
      </c>
      <c r="I9" s="726">
        <f>C9+E9+G9</f>
        <v>612072</v>
      </c>
      <c r="J9" s="728" t="s">
        <v>338</v>
      </c>
    </row>
    <row r="10" spans="1:11" s="268" customFormat="1" ht="18" customHeight="1" x14ac:dyDescent="0.2">
      <c r="A10" s="472" t="s">
        <v>30</v>
      </c>
      <c r="B10" s="471">
        <v>1132</v>
      </c>
      <c r="C10" s="471">
        <v>74756</v>
      </c>
      <c r="D10" s="471">
        <v>21803</v>
      </c>
      <c r="E10" s="473">
        <v>1521268</v>
      </c>
      <c r="F10" s="471">
        <v>7013</v>
      </c>
      <c r="G10" s="473">
        <v>580545</v>
      </c>
      <c r="H10" s="473">
        <f t="shared" ref="H10:H23" si="0">B10+D10+F10</f>
        <v>29948</v>
      </c>
      <c r="I10" s="473">
        <f t="shared" ref="I10:I23" si="1">C10+E10+G10</f>
        <v>2176569</v>
      </c>
      <c r="J10" s="474" t="s">
        <v>31</v>
      </c>
      <c r="K10" s="373"/>
    </row>
    <row r="11" spans="1:11" s="268" customFormat="1" ht="18" customHeight="1" x14ac:dyDescent="0.2">
      <c r="A11" s="402" t="s">
        <v>3</v>
      </c>
      <c r="B11" s="399">
        <v>16453</v>
      </c>
      <c r="C11" s="399">
        <v>1006494</v>
      </c>
      <c r="D11" s="399">
        <v>25285</v>
      </c>
      <c r="E11" s="401">
        <v>1522417</v>
      </c>
      <c r="F11" s="399">
        <v>2443</v>
      </c>
      <c r="G11" s="401">
        <v>187565</v>
      </c>
      <c r="H11" s="399">
        <f t="shared" si="0"/>
        <v>44181</v>
      </c>
      <c r="I11" s="399">
        <f t="shared" si="1"/>
        <v>2716476</v>
      </c>
      <c r="J11" s="403" t="s">
        <v>15</v>
      </c>
      <c r="K11" s="373"/>
    </row>
    <row r="12" spans="1:11" s="268" customFormat="1" ht="18" customHeight="1" x14ac:dyDescent="0.2">
      <c r="A12" s="472" t="s">
        <v>327</v>
      </c>
      <c r="B12" s="471">
        <v>0</v>
      </c>
      <c r="C12" s="471">
        <v>0</v>
      </c>
      <c r="D12" s="471">
        <v>9440</v>
      </c>
      <c r="E12" s="473">
        <v>874934</v>
      </c>
      <c r="F12" s="471">
        <v>3584</v>
      </c>
      <c r="G12" s="473">
        <v>351232</v>
      </c>
      <c r="H12" s="473">
        <f t="shared" si="0"/>
        <v>13024</v>
      </c>
      <c r="I12" s="473">
        <f t="shared" si="1"/>
        <v>1226166</v>
      </c>
      <c r="J12" s="474" t="s">
        <v>323</v>
      </c>
      <c r="K12" s="364"/>
    </row>
    <row r="13" spans="1:11" s="268" customFormat="1" ht="18" customHeight="1" x14ac:dyDescent="0.2">
      <c r="A13" s="402" t="s">
        <v>4</v>
      </c>
      <c r="B13" s="399">
        <v>0</v>
      </c>
      <c r="C13" s="399">
        <v>0</v>
      </c>
      <c r="D13" s="399">
        <v>94214</v>
      </c>
      <c r="E13" s="401">
        <v>6500766</v>
      </c>
      <c r="F13" s="399">
        <v>71284</v>
      </c>
      <c r="G13" s="401">
        <v>6771980</v>
      </c>
      <c r="H13" s="399">
        <f t="shared" si="0"/>
        <v>165498</v>
      </c>
      <c r="I13" s="399">
        <f t="shared" si="1"/>
        <v>13272746</v>
      </c>
      <c r="J13" s="403" t="s">
        <v>16</v>
      </c>
      <c r="K13" s="364"/>
    </row>
    <row r="14" spans="1:11" s="268" customFormat="1" ht="18" customHeight="1" x14ac:dyDescent="0.2">
      <c r="A14" s="475" t="s">
        <v>5</v>
      </c>
      <c r="B14" s="471">
        <v>0</v>
      </c>
      <c r="C14" s="471">
        <v>0</v>
      </c>
      <c r="D14" s="471">
        <v>23424</v>
      </c>
      <c r="E14" s="473">
        <v>1925827</v>
      </c>
      <c r="F14" s="471">
        <v>14350</v>
      </c>
      <c r="G14" s="473">
        <v>1262800</v>
      </c>
      <c r="H14" s="473">
        <f t="shared" si="0"/>
        <v>37774</v>
      </c>
      <c r="I14" s="473">
        <f t="shared" si="1"/>
        <v>3188627</v>
      </c>
      <c r="J14" s="476" t="s">
        <v>23</v>
      </c>
      <c r="K14" s="364"/>
    </row>
    <row r="15" spans="1:11" s="268" customFormat="1" ht="18" customHeight="1" x14ac:dyDescent="0.2">
      <c r="A15" s="402" t="s">
        <v>6</v>
      </c>
      <c r="B15" s="399">
        <v>0</v>
      </c>
      <c r="C15" s="399">
        <v>0</v>
      </c>
      <c r="D15" s="399">
        <v>25503</v>
      </c>
      <c r="E15" s="401">
        <v>1890145</v>
      </c>
      <c r="F15" s="399">
        <v>9587</v>
      </c>
      <c r="G15" s="401">
        <v>901178</v>
      </c>
      <c r="H15" s="399">
        <f t="shared" si="0"/>
        <v>35090</v>
      </c>
      <c r="I15" s="399">
        <f t="shared" si="1"/>
        <v>2791323</v>
      </c>
      <c r="J15" s="403" t="s">
        <v>24</v>
      </c>
      <c r="K15" s="364"/>
    </row>
    <row r="16" spans="1:11" s="268" customFormat="1" ht="18" customHeight="1" x14ac:dyDescent="0.2">
      <c r="A16" s="475" t="s">
        <v>11</v>
      </c>
      <c r="B16" s="471">
        <v>0</v>
      </c>
      <c r="C16" s="471">
        <v>0</v>
      </c>
      <c r="D16" s="471">
        <v>28486</v>
      </c>
      <c r="E16" s="473">
        <v>2273378</v>
      </c>
      <c r="F16" s="471">
        <v>4411</v>
      </c>
      <c r="G16" s="473">
        <v>366113</v>
      </c>
      <c r="H16" s="473">
        <f t="shared" si="0"/>
        <v>32897</v>
      </c>
      <c r="I16" s="473">
        <f t="shared" si="1"/>
        <v>2639491</v>
      </c>
      <c r="J16" s="476" t="s">
        <v>21</v>
      </c>
      <c r="K16" s="373"/>
    </row>
    <row r="17" spans="1:12" s="268" customFormat="1" ht="18" customHeight="1" x14ac:dyDescent="0.2">
      <c r="A17" s="402" t="s">
        <v>2</v>
      </c>
      <c r="B17" s="399">
        <v>2546</v>
      </c>
      <c r="C17" s="399">
        <v>173128</v>
      </c>
      <c r="D17" s="399">
        <v>8424</v>
      </c>
      <c r="E17" s="401">
        <v>440800</v>
      </c>
      <c r="F17" s="399">
        <v>1095</v>
      </c>
      <c r="G17" s="401">
        <v>98032</v>
      </c>
      <c r="H17" s="399">
        <f t="shared" si="0"/>
        <v>12065</v>
      </c>
      <c r="I17" s="399">
        <f t="shared" si="1"/>
        <v>711960</v>
      </c>
      <c r="J17" s="403" t="s">
        <v>14</v>
      </c>
      <c r="K17" s="373"/>
    </row>
    <row r="18" spans="1:12" s="268" customFormat="1" ht="18" customHeight="1" x14ac:dyDescent="0.2">
      <c r="A18" s="475" t="s">
        <v>7</v>
      </c>
      <c r="B18" s="471">
        <v>391</v>
      </c>
      <c r="C18" s="471">
        <v>32292</v>
      </c>
      <c r="D18" s="471">
        <v>41550</v>
      </c>
      <c r="E18" s="473">
        <v>3169881</v>
      </c>
      <c r="F18" s="471">
        <v>7115</v>
      </c>
      <c r="G18" s="473">
        <v>533625</v>
      </c>
      <c r="H18" s="473">
        <f t="shared" si="0"/>
        <v>49056</v>
      </c>
      <c r="I18" s="473">
        <f t="shared" si="1"/>
        <v>3735798</v>
      </c>
      <c r="J18" s="476" t="s">
        <v>17</v>
      </c>
      <c r="K18" s="364"/>
    </row>
    <row r="19" spans="1:12" s="268" customFormat="1" ht="18" customHeight="1" x14ac:dyDescent="0.2">
      <c r="A19" s="477" t="s">
        <v>8</v>
      </c>
      <c r="B19" s="478">
        <v>0</v>
      </c>
      <c r="C19" s="478">
        <v>0</v>
      </c>
      <c r="D19" s="478">
        <v>27959</v>
      </c>
      <c r="E19" s="479">
        <v>1892284</v>
      </c>
      <c r="F19" s="478">
        <v>0</v>
      </c>
      <c r="G19" s="479">
        <v>0</v>
      </c>
      <c r="H19" s="399">
        <f t="shared" si="0"/>
        <v>27959</v>
      </c>
      <c r="I19" s="399">
        <f t="shared" si="1"/>
        <v>1892284</v>
      </c>
      <c r="J19" s="480" t="s">
        <v>18</v>
      </c>
      <c r="K19" s="364"/>
    </row>
    <row r="20" spans="1:12" s="268" customFormat="1" ht="18" customHeight="1" x14ac:dyDescent="0.2">
      <c r="A20" s="475" t="s">
        <v>9</v>
      </c>
      <c r="B20" s="471">
        <v>0</v>
      </c>
      <c r="C20" s="471">
        <v>0</v>
      </c>
      <c r="D20" s="471">
        <v>16329</v>
      </c>
      <c r="E20" s="473">
        <v>1129537</v>
      </c>
      <c r="F20" s="471">
        <v>0</v>
      </c>
      <c r="G20" s="473">
        <v>0</v>
      </c>
      <c r="H20" s="473">
        <f t="shared" si="0"/>
        <v>16329</v>
      </c>
      <c r="I20" s="473">
        <f t="shared" si="1"/>
        <v>1129537</v>
      </c>
      <c r="J20" s="476" t="s">
        <v>19</v>
      </c>
      <c r="K20" s="364"/>
    </row>
    <row r="21" spans="1:12" s="268" customFormat="1" ht="18" customHeight="1" x14ac:dyDescent="0.2">
      <c r="A21" s="402" t="s">
        <v>10</v>
      </c>
      <c r="B21" s="399">
        <v>0</v>
      </c>
      <c r="C21" s="399">
        <v>0</v>
      </c>
      <c r="D21" s="399">
        <v>26353</v>
      </c>
      <c r="E21" s="401">
        <v>1861491</v>
      </c>
      <c r="F21" s="399">
        <v>4147</v>
      </c>
      <c r="G21" s="401">
        <v>418847</v>
      </c>
      <c r="H21" s="399">
        <f t="shared" si="0"/>
        <v>30500</v>
      </c>
      <c r="I21" s="399">
        <f t="shared" si="1"/>
        <v>2280338</v>
      </c>
      <c r="J21" s="403" t="s">
        <v>20</v>
      </c>
      <c r="K21" s="364"/>
    </row>
    <row r="22" spans="1:12" s="268" customFormat="1" ht="18" customHeight="1" x14ac:dyDescent="0.2">
      <c r="A22" s="475" t="s">
        <v>12</v>
      </c>
      <c r="B22" s="471">
        <v>0</v>
      </c>
      <c r="C22" s="471">
        <v>0</v>
      </c>
      <c r="D22" s="471">
        <v>9354</v>
      </c>
      <c r="E22" s="473">
        <v>571296</v>
      </c>
      <c r="F22" s="471">
        <v>169</v>
      </c>
      <c r="G22" s="473">
        <v>17069</v>
      </c>
      <c r="H22" s="473">
        <f t="shared" si="0"/>
        <v>9523</v>
      </c>
      <c r="I22" s="473">
        <f t="shared" si="1"/>
        <v>588365</v>
      </c>
      <c r="J22" s="476" t="s">
        <v>25</v>
      </c>
      <c r="K22" s="364"/>
    </row>
    <row r="23" spans="1:12" s="268" customFormat="1" ht="18" customHeight="1" thickBot="1" x14ac:dyDescent="0.25">
      <c r="A23" s="402" t="s">
        <v>13</v>
      </c>
      <c r="B23" s="399">
        <v>0</v>
      </c>
      <c r="C23" s="399">
        <v>0</v>
      </c>
      <c r="D23" s="399">
        <v>29201</v>
      </c>
      <c r="E23" s="401">
        <v>2175918</v>
      </c>
      <c r="F23" s="399">
        <v>10172</v>
      </c>
      <c r="G23" s="401">
        <v>966340</v>
      </c>
      <c r="H23" s="399">
        <f t="shared" si="0"/>
        <v>39373</v>
      </c>
      <c r="I23" s="399">
        <f t="shared" si="1"/>
        <v>3142258</v>
      </c>
      <c r="J23" s="403" t="s">
        <v>22</v>
      </c>
      <c r="K23" s="364"/>
    </row>
    <row r="24" spans="1:12" s="364" customFormat="1" ht="20.25" customHeight="1" thickTop="1" thickBot="1" x14ac:dyDescent="0.25">
      <c r="A24" s="685" t="s">
        <v>0</v>
      </c>
      <c r="B24" s="683">
        <f>SUM(B9:B23)</f>
        <v>20522</v>
      </c>
      <c r="C24" s="683">
        <f t="shared" ref="C24:I24" si="2">SUM(C9:C23)</f>
        <v>1286670</v>
      </c>
      <c r="D24" s="683">
        <f t="shared" si="2"/>
        <v>394363</v>
      </c>
      <c r="E24" s="683">
        <f t="shared" si="2"/>
        <v>28219044</v>
      </c>
      <c r="F24" s="683">
        <f t="shared" si="2"/>
        <v>137052</v>
      </c>
      <c r="G24" s="683">
        <f t="shared" si="2"/>
        <v>12598296</v>
      </c>
      <c r="H24" s="683">
        <f t="shared" si="2"/>
        <v>551937</v>
      </c>
      <c r="I24" s="683">
        <f t="shared" si="2"/>
        <v>42104010</v>
      </c>
      <c r="J24" s="686" t="s">
        <v>1</v>
      </c>
    </row>
    <row r="25" spans="1:12" s="6" customFormat="1" ht="20.25" customHeight="1" thickTop="1" x14ac:dyDescent="0.2">
      <c r="A25" s="957"/>
      <c r="B25" s="957"/>
      <c r="C25" s="957"/>
      <c r="D25" s="957"/>
      <c r="E25" s="957"/>
      <c r="F25" s="957"/>
      <c r="G25" s="957"/>
      <c r="H25" s="957"/>
      <c r="I25" s="957"/>
      <c r="J25" s="182"/>
    </row>
    <row r="26" spans="1:12" ht="14.25" x14ac:dyDescent="0.2">
      <c r="C26" s="6"/>
      <c r="D26" s="6"/>
      <c r="E26" s="6"/>
      <c r="F26" s="6"/>
      <c r="G26" s="6"/>
      <c r="I26" s="1"/>
      <c r="J26" s="173"/>
      <c r="K26" s="1"/>
    </row>
    <row r="27" spans="1:12" ht="15" customHeight="1" x14ac:dyDescent="0.25">
      <c r="A27" s="981"/>
      <c r="B27" s="981"/>
      <c r="C27" s="6"/>
      <c r="D27" s="6"/>
      <c r="E27" s="6"/>
      <c r="F27" s="6"/>
      <c r="G27" s="6"/>
      <c r="I27" s="1"/>
      <c r="J27" s="47"/>
      <c r="L27" s="47"/>
    </row>
    <row r="28" spans="1:12" ht="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 ht="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2" ht="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2" ht="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2" ht="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14">
    <mergeCell ref="I3:J3"/>
    <mergeCell ref="A27:B27"/>
    <mergeCell ref="A1:J1"/>
    <mergeCell ref="A4:B4"/>
    <mergeCell ref="A2:J2"/>
    <mergeCell ref="A25:I25"/>
    <mergeCell ref="F6:G6"/>
    <mergeCell ref="F5:G5"/>
    <mergeCell ref="D5:E5"/>
    <mergeCell ref="D6:E6"/>
    <mergeCell ref="B6:C6"/>
    <mergeCell ref="B5:C5"/>
    <mergeCell ref="H7:H8"/>
    <mergeCell ref="H5:I5"/>
  </mergeCells>
  <phoneticPr fontId="3" type="noConversion"/>
  <printOptions horizontalCentered="1" verticalCentered="1"/>
  <pageMargins left="1.01" right="1.29" top="1.36" bottom="1.81" header="0.2" footer="0.78"/>
  <pageSetup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8"/>
  <sheetViews>
    <sheetView rightToLeft="1" zoomScaleNormal="100" zoomScaleSheetLayoutView="106" workbookViewId="0">
      <selection activeCell="G4" sqref="G4"/>
    </sheetView>
  </sheetViews>
  <sheetFormatPr defaultRowHeight="12.75" x14ac:dyDescent="0.2"/>
  <cols>
    <col min="1" max="1" width="10.85546875" customWidth="1"/>
    <col min="2" max="2" width="11" customWidth="1"/>
    <col min="3" max="3" width="13.85546875" customWidth="1"/>
    <col min="4" max="4" width="9.42578125" customWidth="1"/>
    <col min="5" max="5" width="11" customWidth="1"/>
    <col min="6" max="6" width="10.5703125" customWidth="1"/>
    <col min="7" max="7" width="13.7109375" customWidth="1"/>
    <col min="8" max="8" width="10.7109375" customWidth="1"/>
    <col min="9" max="9" width="10.140625" bestFit="1" customWidth="1"/>
    <col min="10" max="10" width="16.42578125" customWidth="1"/>
  </cols>
  <sheetData>
    <row r="1" spans="1:13" ht="15" customHeight="1" x14ac:dyDescent="0.2">
      <c r="A1" s="1001" t="s">
        <v>460</v>
      </c>
      <c r="B1" s="1001"/>
      <c r="C1" s="1001"/>
      <c r="D1" s="1001"/>
      <c r="E1" s="1001"/>
      <c r="F1" s="1001"/>
      <c r="G1" s="1001"/>
      <c r="H1" s="1001"/>
      <c r="I1" s="1001"/>
      <c r="J1" s="1001"/>
    </row>
    <row r="2" spans="1:13" ht="15" customHeight="1" x14ac:dyDescent="0.2">
      <c r="A2" s="1000" t="s">
        <v>461</v>
      </c>
      <c r="B2" s="1000"/>
      <c r="C2" s="1000"/>
      <c r="D2" s="1000"/>
      <c r="E2" s="1000"/>
      <c r="F2" s="1000"/>
      <c r="G2" s="1000"/>
      <c r="H2" s="1000"/>
      <c r="I2" s="1000"/>
      <c r="J2" s="1000"/>
    </row>
    <row r="3" spans="1:13" s="6" customFormat="1" ht="15" x14ac:dyDescent="0.25">
      <c r="A3" s="199"/>
      <c r="B3" s="199"/>
      <c r="C3" s="199"/>
      <c r="D3" s="199"/>
      <c r="E3" s="199"/>
      <c r="F3" s="199"/>
      <c r="G3" s="199"/>
      <c r="H3" s="199"/>
      <c r="I3" s="933" t="s">
        <v>200</v>
      </c>
      <c r="J3" s="933"/>
    </row>
    <row r="4" spans="1:13" ht="14.25" customHeight="1" thickBot="1" x14ac:dyDescent="0.3">
      <c r="A4" s="1002" t="s">
        <v>475</v>
      </c>
      <c r="B4" s="1002"/>
      <c r="C4" s="1002" t="s">
        <v>32</v>
      </c>
      <c r="D4" s="1002"/>
      <c r="E4" s="118"/>
      <c r="F4" s="23"/>
      <c r="G4" s="119"/>
      <c r="H4" s="1003" t="s">
        <v>312</v>
      </c>
      <c r="I4" s="1003"/>
      <c r="J4" s="120" t="s">
        <v>306</v>
      </c>
    </row>
    <row r="5" spans="1:13" ht="15" customHeight="1" x14ac:dyDescent="0.25">
      <c r="A5" s="8"/>
      <c r="B5" s="1004" t="s">
        <v>335</v>
      </c>
      <c r="C5" s="1004"/>
      <c r="D5" s="1004" t="s">
        <v>226</v>
      </c>
      <c r="E5" s="1004"/>
      <c r="F5" s="1004" t="s">
        <v>47</v>
      </c>
      <c r="G5" s="1004"/>
      <c r="H5" s="1004" t="s">
        <v>48</v>
      </c>
      <c r="I5" s="1004"/>
      <c r="J5" s="121"/>
    </row>
    <row r="6" spans="1:13" ht="15" customHeight="1" x14ac:dyDescent="0.25">
      <c r="A6" s="122"/>
      <c r="B6" s="1000" t="s">
        <v>272</v>
      </c>
      <c r="C6" s="1000"/>
      <c r="D6" s="1000" t="s">
        <v>160</v>
      </c>
      <c r="E6" s="1000"/>
      <c r="F6" s="912" t="s">
        <v>273</v>
      </c>
      <c r="G6" s="912"/>
      <c r="H6" s="1000" t="s">
        <v>274</v>
      </c>
      <c r="I6" s="1000"/>
      <c r="J6" s="122"/>
    </row>
    <row r="7" spans="1:13" ht="15" customHeight="1" x14ac:dyDescent="0.2">
      <c r="A7" s="122"/>
      <c r="B7" s="322" t="s">
        <v>41</v>
      </c>
      <c r="C7" s="322" t="s">
        <v>222</v>
      </c>
      <c r="D7" s="322" t="s">
        <v>41</v>
      </c>
      <c r="E7" s="322" t="s">
        <v>222</v>
      </c>
      <c r="F7" s="322" t="s">
        <v>27</v>
      </c>
      <c r="G7" s="322" t="s">
        <v>222</v>
      </c>
      <c r="H7" s="323" t="s">
        <v>27</v>
      </c>
      <c r="I7" s="323" t="s">
        <v>222</v>
      </c>
      <c r="J7" s="324"/>
    </row>
    <row r="8" spans="1:13" ht="15.75" customHeight="1" thickBot="1" x14ac:dyDescent="0.3">
      <c r="A8" s="743" t="s">
        <v>136</v>
      </c>
      <c r="B8" s="744" t="s">
        <v>42</v>
      </c>
      <c r="C8" s="745" t="s">
        <v>29</v>
      </c>
      <c r="D8" s="745" t="s">
        <v>42</v>
      </c>
      <c r="E8" s="745" t="s">
        <v>29</v>
      </c>
      <c r="F8" s="745" t="s">
        <v>128</v>
      </c>
      <c r="G8" s="745" t="s">
        <v>29</v>
      </c>
      <c r="H8" s="746" t="s">
        <v>128</v>
      </c>
      <c r="I8" s="746" t="s">
        <v>29</v>
      </c>
      <c r="J8" s="747" t="s">
        <v>26</v>
      </c>
      <c r="K8" s="6"/>
      <c r="L8" s="6"/>
      <c r="M8" s="6"/>
    </row>
    <row r="9" spans="1:13" s="3" customFormat="1" ht="17.100000000000001" customHeight="1" x14ac:dyDescent="0.2">
      <c r="A9" s="404" t="s">
        <v>337</v>
      </c>
      <c r="B9" s="405">
        <v>102415</v>
      </c>
      <c r="C9" s="405">
        <v>409660</v>
      </c>
      <c r="D9" s="405">
        <v>382</v>
      </c>
      <c r="E9" s="405">
        <v>1528</v>
      </c>
      <c r="F9" s="405">
        <v>10026</v>
      </c>
      <c r="G9" s="405">
        <v>736097</v>
      </c>
      <c r="H9" s="405">
        <v>4833</v>
      </c>
      <c r="I9" s="405">
        <v>28998</v>
      </c>
      <c r="J9" s="406" t="s">
        <v>338</v>
      </c>
    </row>
    <row r="10" spans="1:13" s="268" customFormat="1" ht="17.100000000000001" customHeight="1" x14ac:dyDescent="0.2">
      <c r="A10" s="481" t="s">
        <v>30</v>
      </c>
      <c r="B10" s="482">
        <v>321873</v>
      </c>
      <c r="C10" s="482">
        <v>1311865</v>
      </c>
      <c r="D10" s="482">
        <v>761</v>
      </c>
      <c r="E10" s="482">
        <v>1522</v>
      </c>
      <c r="F10" s="482">
        <v>23982</v>
      </c>
      <c r="G10" s="482">
        <v>1624403</v>
      </c>
      <c r="H10" s="482">
        <v>14203</v>
      </c>
      <c r="I10" s="482">
        <v>42609</v>
      </c>
      <c r="J10" s="483" t="s">
        <v>31</v>
      </c>
    </row>
    <row r="11" spans="1:13" s="268" customFormat="1" ht="17.100000000000001" customHeight="1" x14ac:dyDescent="0.2">
      <c r="A11" s="407" t="s">
        <v>3</v>
      </c>
      <c r="B11" s="405">
        <v>263010</v>
      </c>
      <c r="C11" s="405">
        <v>553091</v>
      </c>
      <c r="D11" s="405">
        <v>1267</v>
      </c>
      <c r="E11" s="405">
        <v>1267</v>
      </c>
      <c r="F11" s="405">
        <v>27234</v>
      </c>
      <c r="G11" s="405">
        <v>1634040</v>
      </c>
      <c r="H11" s="405">
        <v>15781</v>
      </c>
      <c r="I11" s="405">
        <v>78905</v>
      </c>
      <c r="J11" s="408" t="s">
        <v>15</v>
      </c>
    </row>
    <row r="12" spans="1:13" s="268" customFormat="1" ht="17.100000000000001" customHeight="1" x14ac:dyDescent="0.2">
      <c r="A12" s="481" t="s">
        <v>327</v>
      </c>
      <c r="B12" s="482">
        <v>186304</v>
      </c>
      <c r="C12" s="482">
        <v>186304</v>
      </c>
      <c r="D12" s="482">
        <v>545</v>
      </c>
      <c r="E12" s="482">
        <v>1090</v>
      </c>
      <c r="F12" s="482">
        <v>10989</v>
      </c>
      <c r="G12" s="482">
        <v>989010</v>
      </c>
      <c r="H12" s="482">
        <v>7185</v>
      </c>
      <c r="I12" s="482">
        <v>35925</v>
      </c>
      <c r="J12" s="483" t="s">
        <v>323</v>
      </c>
    </row>
    <row r="13" spans="1:13" s="268" customFormat="1" ht="17.100000000000001" customHeight="1" x14ac:dyDescent="0.2">
      <c r="A13" s="407" t="s">
        <v>4</v>
      </c>
      <c r="B13" s="405">
        <v>2896047</v>
      </c>
      <c r="C13" s="405">
        <v>5792094</v>
      </c>
      <c r="D13" s="405">
        <v>9702</v>
      </c>
      <c r="E13" s="405">
        <v>19404</v>
      </c>
      <c r="F13" s="405">
        <v>84381</v>
      </c>
      <c r="G13" s="405">
        <v>8184957</v>
      </c>
      <c r="H13" s="405">
        <v>130292</v>
      </c>
      <c r="I13" s="405">
        <v>781752</v>
      </c>
      <c r="J13" s="408" t="s">
        <v>16</v>
      </c>
    </row>
    <row r="14" spans="1:13" s="268" customFormat="1" ht="17.100000000000001" customHeight="1" x14ac:dyDescent="0.2">
      <c r="A14" s="484" t="s">
        <v>5</v>
      </c>
      <c r="B14" s="482">
        <v>420683</v>
      </c>
      <c r="C14" s="482">
        <v>420683</v>
      </c>
      <c r="D14" s="482">
        <v>946</v>
      </c>
      <c r="E14" s="482">
        <v>2838</v>
      </c>
      <c r="F14" s="482">
        <v>38073</v>
      </c>
      <c r="G14" s="482">
        <v>2131773</v>
      </c>
      <c r="H14" s="482">
        <v>19676</v>
      </c>
      <c r="I14" s="482">
        <v>98380</v>
      </c>
      <c r="J14" s="485" t="s">
        <v>23</v>
      </c>
    </row>
    <row r="15" spans="1:13" s="268" customFormat="1" ht="17.100000000000001" customHeight="1" x14ac:dyDescent="0.2">
      <c r="A15" s="407" t="s">
        <v>6</v>
      </c>
      <c r="B15" s="405">
        <v>300900</v>
      </c>
      <c r="C15" s="405">
        <v>332651</v>
      </c>
      <c r="D15" s="405">
        <v>1470</v>
      </c>
      <c r="E15" s="405">
        <v>1470</v>
      </c>
      <c r="F15" s="405">
        <v>58810</v>
      </c>
      <c r="G15" s="405">
        <v>4375406</v>
      </c>
      <c r="H15" s="405">
        <v>25263</v>
      </c>
      <c r="I15" s="405">
        <v>146818</v>
      </c>
      <c r="J15" s="408" t="s">
        <v>24</v>
      </c>
    </row>
    <row r="16" spans="1:13" s="268" customFormat="1" ht="17.100000000000001" customHeight="1" x14ac:dyDescent="0.2">
      <c r="A16" s="484" t="s">
        <v>11</v>
      </c>
      <c r="B16" s="482">
        <v>354551</v>
      </c>
      <c r="C16" s="482">
        <v>1759319</v>
      </c>
      <c r="D16" s="482">
        <v>3625</v>
      </c>
      <c r="E16" s="482">
        <v>7250</v>
      </c>
      <c r="F16" s="482">
        <v>35006</v>
      </c>
      <c r="G16" s="482">
        <v>1685749</v>
      </c>
      <c r="H16" s="482">
        <v>17740</v>
      </c>
      <c r="I16" s="482">
        <v>70960</v>
      </c>
      <c r="J16" s="485" t="s">
        <v>21</v>
      </c>
    </row>
    <row r="17" spans="1:10" s="268" customFormat="1" ht="17.100000000000001" customHeight="1" x14ac:dyDescent="0.2">
      <c r="A17" s="407" t="s">
        <v>2</v>
      </c>
      <c r="B17" s="405">
        <v>169929</v>
      </c>
      <c r="C17" s="405">
        <v>1035018</v>
      </c>
      <c r="D17" s="405">
        <v>434</v>
      </c>
      <c r="E17" s="405">
        <v>868</v>
      </c>
      <c r="F17" s="405">
        <v>9293</v>
      </c>
      <c r="G17" s="405">
        <v>501822</v>
      </c>
      <c r="H17" s="405">
        <v>5488</v>
      </c>
      <c r="I17" s="405">
        <v>16464</v>
      </c>
      <c r="J17" s="408" t="s">
        <v>14</v>
      </c>
    </row>
    <row r="18" spans="1:10" s="268" customFormat="1" ht="17.100000000000001" customHeight="1" x14ac:dyDescent="0.2">
      <c r="A18" s="484" t="s">
        <v>7</v>
      </c>
      <c r="B18" s="482">
        <v>651708</v>
      </c>
      <c r="C18" s="482">
        <v>651708</v>
      </c>
      <c r="D18" s="482">
        <v>2316</v>
      </c>
      <c r="E18" s="482">
        <v>4632</v>
      </c>
      <c r="F18" s="482">
        <v>66333</v>
      </c>
      <c r="G18" s="482">
        <v>5348870</v>
      </c>
      <c r="H18" s="482">
        <v>30171</v>
      </c>
      <c r="I18" s="482">
        <v>95037</v>
      </c>
      <c r="J18" s="485" t="s">
        <v>17</v>
      </c>
    </row>
    <row r="19" spans="1:10" s="268" customFormat="1" ht="17.100000000000001" customHeight="1" x14ac:dyDescent="0.2">
      <c r="A19" s="407" t="s">
        <v>8</v>
      </c>
      <c r="B19" s="405">
        <v>437704</v>
      </c>
      <c r="C19" s="405">
        <v>1285705</v>
      </c>
      <c r="D19" s="405">
        <v>1400</v>
      </c>
      <c r="E19" s="405">
        <v>2800</v>
      </c>
      <c r="F19" s="405">
        <v>43280</v>
      </c>
      <c r="G19" s="405">
        <v>2466960</v>
      </c>
      <c r="H19" s="405">
        <v>21909</v>
      </c>
      <c r="I19" s="405">
        <v>135760</v>
      </c>
      <c r="J19" s="408" t="s">
        <v>18</v>
      </c>
    </row>
    <row r="20" spans="1:10" s="268" customFormat="1" ht="17.100000000000001" customHeight="1" x14ac:dyDescent="0.2">
      <c r="A20" s="484" t="s">
        <v>9</v>
      </c>
      <c r="B20" s="482">
        <v>246794</v>
      </c>
      <c r="C20" s="482">
        <v>246794</v>
      </c>
      <c r="D20" s="482">
        <v>566</v>
      </c>
      <c r="E20" s="482">
        <v>566</v>
      </c>
      <c r="F20" s="482">
        <v>30861</v>
      </c>
      <c r="G20" s="482">
        <v>1579876</v>
      </c>
      <c r="H20" s="482">
        <v>11253</v>
      </c>
      <c r="I20" s="482">
        <v>78771</v>
      </c>
      <c r="J20" s="485" t="s">
        <v>19</v>
      </c>
    </row>
    <row r="21" spans="1:10" s="268" customFormat="1" ht="17.100000000000001" customHeight="1" x14ac:dyDescent="0.2">
      <c r="A21" s="407" t="s">
        <v>10</v>
      </c>
      <c r="B21" s="405">
        <v>558538</v>
      </c>
      <c r="C21" s="405">
        <v>558538</v>
      </c>
      <c r="D21" s="405">
        <v>2011</v>
      </c>
      <c r="E21" s="405">
        <v>6033</v>
      </c>
      <c r="F21" s="405">
        <v>31922</v>
      </c>
      <c r="G21" s="405">
        <v>1635458</v>
      </c>
      <c r="H21" s="405">
        <v>18132</v>
      </c>
      <c r="I21" s="405">
        <v>90660</v>
      </c>
      <c r="J21" s="408" t="s">
        <v>20</v>
      </c>
    </row>
    <row r="22" spans="1:10" s="268" customFormat="1" ht="17.100000000000001" customHeight="1" x14ac:dyDescent="0.2">
      <c r="A22" s="484" t="s">
        <v>12</v>
      </c>
      <c r="B22" s="482">
        <v>139959</v>
      </c>
      <c r="C22" s="482">
        <v>285512</v>
      </c>
      <c r="D22" s="482">
        <v>607</v>
      </c>
      <c r="E22" s="482">
        <v>1214</v>
      </c>
      <c r="F22" s="482">
        <v>12808</v>
      </c>
      <c r="G22" s="482">
        <v>884969</v>
      </c>
      <c r="H22" s="482">
        <v>8196</v>
      </c>
      <c r="I22" s="482">
        <v>32784</v>
      </c>
      <c r="J22" s="485" t="s">
        <v>25</v>
      </c>
    </row>
    <row r="23" spans="1:10" s="268" customFormat="1" ht="17.100000000000001" customHeight="1" thickBot="1" x14ac:dyDescent="0.25">
      <c r="A23" s="407" t="s">
        <v>13</v>
      </c>
      <c r="B23" s="405">
        <v>321879</v>
      </c>
      <c r="C23" s="405">
        <v>643758</v>
      </c>
      <c r="D23" s="405">
        <v>1553</v>
      </c>
      <c r="E23" s="405">
        <v>3106</v>
      </c>
      <c r="F23" s="405">
        <v>42648</v>
      </c>
      <c r="G23" s="405">
        <v>3698881</v>
      </c>
      <c r="H23" s="405">
        <v>16558</v>
      </c>
      <c r="I23" s="405">
        <v>115906</v>
      </c>
      <c r="J23" s="408" t="s">
        <v>22</v>
      </c>
    </row>
    <row r="24" spans="1:10" s="268" customFormat="1" ht="17.100000000000001" customHeight="1" thickTop="1" thickBot="1" x14ac:dyDescent="0.25">
      <c r="A24" s="687" t="s">
        <v>0</v>
      </c>
      <c r="B24" s="688">
        <f>SUM(B9:B23)</f>
        <v>7372294</v>
      </c>
      <c r="C24" s="688">
        <f t="shared" ref="C24:I24" si="0">SUM(C9:C23)</f>
        <v>15472700</v>
      </c>
      <c r="D24" s="688">
        <f t="shared" si="0"/>
        <v>27585</v>
      </c>
      <c r="E24" s="688">
        <f t="shared" si="0"/>
        <v>55588</v>
      </c>
      <c r="F24" s="688">
        <f t="shared" si="0"/>
        <v>525646</v>
      </c>
      <c r="G24" s="688">
        <f t="shared" si="0"/>
        <v>37478271</v>
      </c>
      <c r="H24" s="688">
        <f t="shared" si="0"/>
        <v>346680</v>
      </c>
      <c r="I24" s="688">
        <f t="shared" si="0"/>
        <v>1849729</v>
      </c>
      <c r="J24" s="689" t="s">
        <v>1</v>
      </c>
    </row>
    <row r="25" spans="1:10" s="299" customFormat="1" ht="20.25" customHeight="1" thickTop="1" x14ac:dyDescent="0.2">
      <c r="A25" s="957"/>
      <c r="B25" s="957"/>
      <c r="C25" s="957"/>
      <c r="D25" s="957"/>
      <c r="E25" s="957"/>
      <c r="F25" s="957"/>
      <c r="G25" s="957"/>
      <c r="H25" s="957"/>
      <c r="I25" s="183"/>
      <c r="J25" s="184"/>
    </row>
    <row r="26" spans="1:10" s="6" customFormat="1" ht="20.25" customHeight="1" x14ac:dyDescent="0.2">
      <c r="A26"/>
      <c r="B26"/>
      <c r="H26" s="1"/>
      <c r="I26"/>
      <c r="J26" s="173"/>
    </row>
    <row r="27" spans="1:10" ht="15" x14ac:dyDescent="0.25">
      <c r="A27" s="981"/>
      <c r="B27" s="981"/>
      <c r="C27" s="6"/>
      <c r="D27" s="6"/>
      <c r="E27" s="6"/>
      <c r="F27" s="6"/>
      <c r="G27" s="6"/>
      <c r="H27" s="1"/>
      <c r="I27" s="982"/>
      <c r="J27" s="982"/>
    </row>
    <row r="28" spans="1:10" ht="12.75" customHeight="1" x14ac:dyDescent="0.2"/>
  </sheetData>
  <mergeCells count="17">
    <mergeCell ref="A27:B27"/>
    <mergeCell ref="I27:J27"/>
    <mergeCell ref="C4:D4"/>
    <mergeCell ref="H4:I4"/>
    <mergeCell ref="A25:H25"/>
    <mergeCell ref="B5:C5"/>
    <mergeCell ref="B6:C6"/>
    <mergeCell ref="F5:G5"/>
    <mergeCell ref="F6:G6"/>
    <mergeCell ref="D5:E5"/>
    <mergeCell ref="D6:E6"/>
    <mergeCell ref="H5:I5"/>
    <mergeCell ref="H6:I6"/>
    <mergeCell ref="A1:J1"/>
    <mergeCell ref="A2:J2"/>
    <mergeCell ref="A4:B4"/>
    <mergeCell ref="I3:J3"/>
  </mergeCells>
  <phoneticPr fontId="3" type="noConversion"/>
  <printOptions horizontalCentered="1" verticalCentered="1"/>
  <pageMargins left="1.01" right="1.29" top="1.36" bottom="1.81" header="0.2" footer="0.78"/>
  <pageSetup scale="9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K27"/>
  <sheetViews>
    <sheetView rightToLeft="1" zoomScale="90" zoomScaleNormal="90" zoomScaleSheetLayoutView="100" workbookViewId="0">
      <selection activeCell="F12" sqref="F12:G12"/>
    </sheetView>
  </sheetViews>
  <sheetFormatPr defaultRowHeight="12.75" x14ac:dyDescent="0.2"/>
  <cols>
    <col min="1" max="1" width="13" customWidth="1"/>
    <col min="2" max="2" width="12.5703125" customWidth="1"/>
    <col min="3" max="4" width="15.7109375" customWidth="1"/>
    <col min="5" max="5" width="14.42578125" customWidth="1"/>
    <col min="6" max="6" width="14.5703125" style="6" customWidth="1"/>
    <col min="7" max="7" width="16" customWidth="1"/>
    <col min="8" max="8" width="15.5703125" customWidth="1"/>
    <col min="9" max="9" width="18" customWidth="1"/>
  </cols>
  <sheetData>
    <row r="1" spans="1:8" ht="15" x14ac:dyDescent="0.2">
      <c r="A1" s="1005" t="s">
        <v>462</v>
      </c>
      <c r="B1" s="1005"/>
      <c r="C1" s="1005"/>
      <c r="D1" s="1005"/>
      <c r="E1" s="1005"/>
      <c r="F1" s="1005"/>
      <c r="G1" s="1005"/>
      <c r="H1" s="1005"/>
    </row>
    <row r="2" spans="1:8" ht="16.5" customHeight="1" x14ac:dyDescent="0.2">
      <c r="A2" s="1006" t="s">
        <v>463</v>
      </c>
      <c r="B2" s="1006"/>
      <c r="C2" s="1006"/>
      <c r="D2" s="1006"/>
      <c r="E2" s="1006"/>
      <c r="F2" s="1006"/>
      <c r="G2" s="1006"/>
      <c r="H2" s="1006"/>
    </row>
    <row r="3" spans="1:8" s="6" customFormat="1" ht="16.5" customHeight="1" x14ac:dyDescent="0.25">
      <c r="A3" s="200"/>
      <c r="B3" s="200"/>
      <c r="C3" s="200"/>
      <c r="D3" s="200"/>
      <c r="E3" s="200"/>
      <c r="F3" s="250"/>
      <c r="G3" s="933" t="s">
        <v>395</v>
      </c>
      <c r="H3" s="933"/>
    </row>
    <row r="4" spans="1:8" ht="15" customHeight="1" thickBot="1" x14ac:dyDescent="0.25">
      <c r="A4" s="1007" t="s">
        <v>402</v>
      </c>
      <c r="B4" s="1007"/>
      <c r="C4" s="1009" t="s">
        <v>176</v>
      </c>
      <c r="D4" s="1009"/>
      <c r="E4" s="123"/>
      <c r="F4" s="1008"/>
      <c r="G4" s="1008"/>
      <c r="H4" s="213" t="s">
        <v>306</v>
      </c>
    </row>
    <row r="5" spans="1:8" ht="15" customHeight="1" x14ac:dyDescent="0.2">
      <c r="A5" s="124"/>
      <c r="B5" s="125" t="s">
        <v>45</v>
      </c>
      <c r="C5" s="126"/>
      <c r="D5" s="125" t="s">
        <v>37</v>
      </c>
      <c r="E5" s="125"/>
      <c r="F5" s="1010" t="s">
        <v>0</v>
      </c>
      <c r="G5" s="1010"/>
      <c r="H5" s="124"/>
    </row>
    <row r="6" spans="1:8" s="6" customFormat="1" ht="28.5" customHeight="1" x14ac:dyDescent="0.2">
      <c r="A6" s="145"/>
      <c r="B6" s="146" t="s">
        <v>240</v>
      </c>
      <c r="C6" s="145"/>
      <c r="D6" s="163" t="s">
        <v>293</v>
      </c>
      <c r="E6" s="146"/>
      <c r="F6" s="1011" t="s">
        <v>1</v>
      </c>
      <c r="G6" s="1011"/>
      <c r="H6" s="145"/>
    </row>
    <row r="7" spans="1:8" ht="15" customHeight="1" x14ac:dyDescent="0.2">
      <c r="A7" s="127"/>
      <c r="B7" s="693" t="s">
        <v>27</v>
      </c>
      <c r="C7" s="693" t="s">
        <v>222</v>
      </c>
      <c r="D7" s="693" t="s">
        <v>27</v>
      </c>
      <c r="E7" s="693" t="s">
        <v>224</v>
      </c>
      <c r="F7" s="1012" t="s">
        <v>222</v>
      </c>
      <c r="G7" s="1012"/>
      <c r="H7" s="145"/>
    </row>
    <row r="8" spans="1:8" s="3" customFormat="1" ht="15" customHeight="1" thickBot="1" x14ac:dyDescent="0.25">
      <c r="A8" s="748" t="s">
        <v>49</v>
      </c>
      <c r="B8" s="749" t="s">
        <v>128</v>
      </c>
      <c r="C8" s="750" t="s">
        <v>29</v>
      </c>
      <c r="D8" s="750" t="s">
        <v>128</v>
      </c>
      <c r="E8" s="750" t="s">
        <v>29</v>
      </c>
      <c r="F8" s="1013" t="s">
        <v>29</v>
      </c>
      <c r="G8" s="1013"/>
      <c r="H8" s="751" t="s">
        <v>26</v>
      </c>
    </row>
    <row r="9" spans="1:8" s="268" customFormat="1" ht="15" customHeight="1" x14ac:dyDescent="0.2">
      <c r="A9" s="404" t="s">
        <v>337</v>
      </c>
      <c r="B9" s="405">
        <v>1837</v>
      </c>
      <c r="C9" s="405">
        <v>7348</v>
      </c>
      <c r="D9" s="405">
        <v>1524</v>
      </c>
      <c r="E9" s="405">
        <v>161544</v>
      </c>
      <c r="F9" s="1014">
        <f>ت.كهربائيه1!C9+ت.كهربائيه1!E9+ت.كهربائيه1!G9+ت.كهربائيه1!I9+ت.كهربائيه2!C9+ت.كهربائيه2!E9</f>
        <v>1345175</v>
      </c>
      <c r="G9" s="1014"/>
      <c r="H9" s="409" t="s">
        <v>338</v>
      </c>
    </row>
    <row r="10" spans="1:8" s="268" customFormat="1" ht="15" customHeight="1" x14ac:dyDescent="0.2">
      <c r="A10" s="626" t="s">
        <v>30</v>
      </c>
      <c r="B10" s="627">
        <v>5692</v>
      </c>
      <c r="C10" s="627">
        <v>17076</v>
      </c>
      <c r="D10" s="627">
        <v>0</v>
      </c>
      <c r="E10" s="627">
        <v>0</v>
      </c>
      <c r="F10" s="1015">
        <f>ت.كهربائيه1!C10+ت.كهربائيه1!E10+ت.كهربائيه1!G10+ت.كهربائيه1!I10+ت.كهربائيه2!C10+ت.كهربائيه2!E10</f>
        <v>2997475</v>
      </c>
      <c r="G10" s="1015"/>
      <c r="H10" s="628" t="s">
        <v>31</v>
      </c>
    </row>
    <row r="11" spans="1:8" s="268" customFormat="1" ht="15" customHeight="1" x14ac:dyDescent="0.2">
      <c r="A11" s="407" t="s">
        <v>3</v>
      </c>
      <c r="B11" s="405">
        <v>1468</v>
      </c>
      <c r="C11" s="405">
        <v>4404</v>
      </c>
      <c r="D11" s="405">
        <v>0</v>
      </c>
      <c r="E11" s="405">
        <v>0</v>
      </c>
      <c r="F11" s="1016">
        <f>ت.كهربائيه1!C11+ت.كهربائيه1!E11+ت.كهربائيه1!G11+ت.كهربائيه1!I11+ت.كهربائيه2!C11+ت.كهربائيه2!E11</f>
        <v>2271707</v>
      </c>
      <c r="G11" s="1016"/>
      <c r="H11" s="409" t="s">
        <v>15</v>
      </c>
    </row>
    <row r="12" spans="1:8" s="268" customFormat="1" ht="15" customHeight="1" x14ac:dyDescent="0.2">
      <c r="A12" s="626" t="s">
        <v>327</v>
      </c>
      <c r="B12" s="627">
        <v>3331</v>
      </c>
      <c r="C12" s="627">
        <v>13324</v>
      </c>
      <c r="D12" s="627">
        <v>0</v>
      </c>
      <c r="E12" s="627">
        <v>0</v>
      </c>
      <c r="F12" s="1015">
        <f>ت.كهربائيه1!C12+ت.كهربائيه1!E12+ت.كهربائيه1!G12+ت.كهربائيه1!I12+ت.كهربائيه2!C12+ت.كهربائيه2!E12</f>
        <v>1225653</v>
      </c>
      <c r="G12" s="1015"/>
      <c r="H12" s="628" t="s">
        <v>323</v>
      </c>
    </row>
    <row r="13" spans="1:8" s="268" customFormat="1" ht="15" customHeight="1" x14ac:dyDescent="0.2">
      <c r="A13" s="407" t="s">
        <v>4</v>
      </c>
      <c r="B13" s="405">
        <v>56686</v>
      </c>
      <c r="C13" s="405">
        <v>226744</v>
      </c>
      <c r="D13" s="405">
        <v>7470</v>
      </c>
      <c r="E13" s="405">
        <v>784350</v>
      </c>
      <c r="F13" s="1016">
        <f>ت.كهربائيه1!C13+ت.كهربائيه1!E13+ت.كهربائيه1!G13+ت.كهربائيه1!I13+ت.كهربائيه2!C13+ت.كهربائيه2!E13</f>
        <v>15789301</v>
      </c>
      <c r="G13" s="1016"/>
      <c r="H13" s="409" t="s">
        <v>16</v>
      </c>
    </row>
    <row r="14" spans="1:8" s="268" customFormat="1" ht="15" customHeight="1" x14ac:dyDescent="0.2">
      <c r="A14" s="629" t="s">
        <v>5</v>
      </c>
      <c r="B14" s="627">
        <v>5895</v>
      </c>
      <c r="C14" s="627">
        <v>11790</v>
      </c>
      <c r="D14" s="627">
        <v>0</v>
      </c>
      <c r="E14" s="627">
        <v>0</v>
      </c>
      <c r="F14" s="1015">
        <f>ت.كهربائيه1!C14+ت.كهربائيه1!E14+ت.كهربائيه1!G14+ت.كهربائيه1!I14+ت.كهربائيه2!C14+ت.كهربائيه2!E14</f>
        <v>2665464</v>
      </c>
      <c r="G14" s="1015"/>
      <c r="H14" s="628" t="s">
        <v>23</v>
      </c>
    </row>
    <row r="15" spans="1:8" s="268" customFormat="1" ht="15" customHeight="1" x14ac:dyDescent="0.2">
      <c r="A15" s="407" t="s">
        <v>6</v>
      </c>
      <c r="B15" s="405">
        <v>9700</v>
      </c>
      <c r="C15" s="405">
        <v>48500</v>
      </c>
      <c r="D15" s="405">
        <v>1267</v>
      </c>
      <c r="E15" s="405">
        <v>114042</v>
      </c>
      <c r="F15" s="1016">
        <f>ت.كهربائيه1!C15+ت.كهربائيه1!E15+ت.كهربائيه1!G15+ت.كهربائيه1!I15+ت.كهربائيه2!C15+ت.كهربائيه2!E15</f>
        <v>5018887</v>
      </c>
      <c r="G15" s="1016"/>
      <c r="H15" s="409" t="s">
        <v>24</v>
      </c>
    </row>
    <row r="16" spans="1:8" s="268" customFormat="1" ht="15" customHeight="1" x14ac:dyDescent="0.2">
      <c r="A16" s="629" t="s">
        <v>11</v>
      </c>
      <c r="B16" s="627">
        <v>5583</v>
      </c>
      <c r="C16" s="627">
        <v>22332</v>
      </c>
      <c r="D16" s="627">
        <v>0</v>
      </c>
      <c r="E16" s="627">
        <v>0</v>
      </c>
      <c r="F16" s="1015">
        <f>ت.كهربائيه1!C16+ت.كهربائيه1!E16+ت.كهربائيه1!G16+ت.كهربائيه1!I16+ت.كهربائيه2!C16+ت.كهربائيه2!E16</f>
        <v>3545610</v>
      </c>
      <c r="G16" s="1015"/>
      <c r="H16" s="628" t="s">
        <v>21</v>
      </c>
    </row>
    <row r="17" spans="1:11" s="268" customFormat="1" ht="15.75" customHeight="1" x14ac:dyDescent="0.2">
      <c r="A17" s="407" t="s">
        <v>2</v>
      </c>
      <c r="B17" s="405">
        <v>1435</v>
      </c>
      <c r="C17" s="405">
        <v>2870</v>
      </c>
      <c r="D17" s="405">
        <v>0</v>
      </c>
      <c r="E17" s="405">
        <v>0</v>
      </c>
      <c r="F17" s="1016">
        <f>ت.كهربائيه1!C17+ت.كهربائيه1!E17+ت.كهربائيه1!G17+ت.كهربائيه1!I17+ت.كهربائيه2!C17+ت.كهربائيه2!E17</f>
        <v>1557042</v>
      </c>
      <c r="G17" s="1016"/>
      <c r="H17" s="409" t="s">
        <v>14</v>
      </c>
    </row>
    <row r="18" spans="1:11" s="268" customFormat="1" ht="15" customHeight="1" x14ac:dyDescent="0.2">
      <c r="A18" s="629" t="s">
        <v>7</v>
      </c>
      <c r="B18" s="627">
        <v>12837</v>
      </c>
      <c r="C18" s="627">
        <v>51348</v>
      </c>
      <c r="D18" s="627">
        <v>5659</v>
      </c>
      <c r="E18" s="627">
        <v>514969</v>
      </c>
      <c r="F18" s="1015">
        <f>ت.كهربائيه1!C18+ت.كهربائيه1!E18+ت.كهربائيه1!G18+ت.كهربائيه1!I18+ت.كهربائيه2!C18+ت.كهربائيه2!E18</f>
        <v>6666564</v>
      </c>
      <c r="G18" s="1015"/>
      <c r="H18" s="628" t="s">
        <v>17</v>
      </c>
    </row>
    <row r="19" spans="1:11" s="268" customFormat="1" ht="15" customHeight="1" x14ac:dyDescent="0.2">
      <c r="A19" s="407" t="s">
        <v>8</v>
      </c>
      <c r="B19" s="405">
        <v>8863</v>
      </c>
      <c r="C19" s="405">
        <v>35452</v>
      </c>
      <c r="D19" s="405">
        <v>0</v>
      </c>
      <c r="E19" s="405">
        <v>0</v>
      </c>
      <c r="F19" s="1016">
        <f>ت.كهربائيه1!C19+ت.كهربائيه1!E19+ت.كهربائيه1!G19+ت.كهربائيه1!I19+ت.كهربائيه2!C19+ت.كهربائيه2!E19</f>
        <v>3926677</v>
      </c>
      <c r="G19" s="1016"/>
      <c r="H19" s="409" t="s">
        <v>18</v>
      </c>
    </row>
    <row r="20" spans="1:11" s="268" customFormat="1" ht="15" customHeight="1" x14ac:dyDescent="0.2">
      <c r="A20" s="629" t="s">
        <v>9</v>
      </c>
      <c r="B20" s="627">
        <v>5853</v>
      </c>
      <c r="C20" s="627">
        <v>29265</v>
      </c>
      <c r="D20" s="627">
        <v>0</v>
      </c>
      <c r="E20" s="627">
        <v>0</v>
      </c>
      <c r="F20" s="1015">
        <f>ت.كهربائيه1!C20+ت.كهربائيه1!E20+ت.كهربائيه1!G20+ت.كهربائيه1!I20+ت.كهربائيه2!C20+ت.كهربائيه2!E20</f>
        <v>1935272</v>
      </c>
      <c r="G20" s="1015"/>
      <c r="H20" s="628" t="s">
        <v>19</v>
      </c>
    </row>
    <row r="21" spans="1:11" s="268" customFormat="1" ht="15" customHeight="1" x14ac:dyDescent="0.2">
      <c r="A21" s="407" t="s">
        <v>10</v>
      </c>
      <c r="B21" s="405">
        <v>11667</v>
      </c>
      <c r="C21" s="405">
        <v>46668</v>
      </c>
      <c r="D21" s="405">
        <v>0</v>
      </c>
      <c r="E21" s="405">
        <v>0</v>
      </c>
      <c r="F21" s="1016">
        <f>ت.كهربائيه1!C21+ت.كهربائيه1!E21+ت.كهربائيه1!G21+ت.كهربائيه1!I21+ت.كهربائيه2!C21+ت.كهربائيه2!E21</f>
        <v>2337357</v>
      </c>
      <c r="G21" s="1016"/>
      <c r="H21" s="409" t="s">
        <v>20</v>
      </c>
    </row>
    <row r="22" spans="1:11" s="268" customFormat="1" ht="15" customHeight="1" x14ac:dyDescent="0.2">
      <c r="A22" s="629" t="s">
        <v>12</v>
      </c>
      <c r="B22" s="627">
        <v>3612</v>
      </c>
      <c r="C22" s="627">
        <v>7224</v>
      </c>
      <c r="D22" s="627">
        <v>0</v>
      </c>
      <c r="E22" s="627">
        <v>0</v>
      </c>
      <c r="F22" s="1015">
        <f>ت.كهربائيه1!C22+ت.كهربائيه1!E22+ت.كهربائيه1!G22+ت.كهربائيه1!I22+ت.كهربائيه2!C22+ت.كهربائيه2!E22</f>
        <v>1211703</v>
      </c>
      <c r="G22" s="1015"/>
      <c r="H22" s="628" t="s">
        <v>25</v>
      </c>
    </row>
    <row r="23" spans="1:11" s="268" customFormat="1" ht="15" customHeight="1" thickBot="1" x14ac:dyDescent="0.25">
      <c r="A23" s="407" t="s">
        <v>13</v>
      </c>
      <c r="B23" s="405">
        <v>1219</v>
      </c>
      <c r="C23" s="405">
        <v>4876</v>
      </c>
      <c r="D23" s="405">
        <v>0</v>
      </c>
      <c r="E23" s="405">
        <v>0</v>
      </c>
      <c r="F23" s="1017">
        <f>ت.كهربائيه1!C23+ت.كهربائيه1!E23+ت.كهربائيه1!G23+ت.كهربائيه1!I23+ت.كهربائيه2!C23+ت.كهربائيه2!E23</f>
        <v>4466527</v>
      </c>
      <c r="G23" s="1017"/>
      <c r="H23" s="409" t="s">
        <v>22</v>
      </c>
    </row>
    <row r="24" spans="1:11" s="364" customFormat="1" ht="16.5" customHeight="1" thickTop="1" thickBot="1" x14ac:dyDescent="0.25">
      <c r="A24" s="690" t="s">
        <v>0</v>
      </c>
      <c r="B24" s="691">
        <f>SUM(B9:B23)</f>
        <v>135678</v>
      </c>
      <c r="C24" s="691">
        <f t="shared" ref="C24:E24" si="0">SUM(C9:C23)</f>
        <v>529221</v>
      </c>
      <c r="D24" s="691">
        <f t="shared" si="0"/>
        <v>15920</v>
      </c>
      <c r="E24" s="691">
        <f t="shared" si="0"/>
        <v>1574905</v>
      </c>
      <c r="F24" s="1018">
        <f>ت.كهربائيه1!C24+ت.كهربائيه1!E24+ت.كهربائيه1!G24+ت.كهربائيه1!I24+ت.كهربائيه2!C24+ت.كهربائيه2!E24</f>
        <v>56960414</v>
      </c>
      <c r="G24" s="1018"/>
      <c r="H24" s="692" t="s">
        <v>1</v>
      </c>
    </row>
    <row r="25" spans="1:11" s="140" customFormat="1" ht="16.5" customHeight="1" thickTop="1" x14ac:dyDescent="0.2">
      <c r="A25" s="957"/>
      <c r="B25" s="957"/>
      <c r="C25" s="957"/>
      <c r="D25" s="957"/>
      <c r="E25" s="957"/>
      <c r="F25" s="957"/>
      <c r="G25" s="957"/>
      <c r="H25" s="957"/>
    </row>
    <row r="26" spans="1:11" ht="14.25" x14ac:dyDescent="0.2">
      <c r="C26" s="6"/>
      <c r="D26" s="6"/>
      <c r="E26" s="6"/>
      <c r="G26" s="161"/>
      <c r="H26" s="173"/>
      <c r="I26" s="6"/>
      <c r="J26" s="6"/>
      <c r="K26" s="6"/>
    </row>
    <row r="27" spans="1:11" ht="15" x14ac:dyDescent="0.25">
      <c r="A27" s="981"/>
      <c r="B27" s="981"/>
      <c r="C27" s="6"/>
      <c r="D27" s="6"/>
      <c r="E27" s="6"/>
      <c r="G27" s="6"/>
      <c r="H27" s="51"/>
      <c r="I27" s="6"/>
      <c r="J27" s="6"/>
      <c r="K27" s="67"/>
    </row>
  </sheetData>
  <mergeCells count="28">
    <mergeCell ref="F23:G23"/>
    <mergeCell ref="F24:G24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G3:H3"/>
    <mergeCell ref="A27:B27"/>
    <mergeCell ref="A1:H1"/>
    <mergeCell ref="A2:H2"/>
    <mergeCell ref="A4:B4"/>
    <mergeCell ref="F4:G4"/>
    <mergeCell ref="C4:D4"/>
    <mergeCell ref="A25:H25"/>
    <mergeCell ref="F5:G5"/>
    <mergeCell ref="F6:G6"/>
    <mergeCell ref="F7:G7"/>
    <mergeCell ref="F8:G8"/>
    <mergeCell ref="F9:G9"/>
    <mergeCell ref="F10:G10"/>
    <mergeCell ref="F11:G11"/>
    <mergeCell ref="F12:G12"/>
  </mergeCells>
  <phoneticPr fontId="3" type="noConversion"/>
  <printOptions horizontalCentered="1" verticalCentered="1"/>
  <pageMargins left="1.01" right="1.29" top="1.36" bottom="1.81" header="0.2" footer="0.78"/>
  <pageSetup scale="9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27"/>
  <sheetViews>
    <sheetView rightToLeft="1" zoomScale="90" zoomScaleNormal="90" zoomScaleSheetLayoutView="93" workbookViewId="0">
      <selection activeCell="G4" sqref="G4"/>
    </sheetView>
  </sheetViews>
  <sheetFormatPr defaultRowHeight="12.75" x14ac:dyDescent="0.2"/>
  <cols>
    <col min="1" max="1" width="9.42578125" customWidth="1"/>
    <col min="2" max="2" width="8.28515625" customWidth="1"/>
    <col min="3" max="3" width="10.85546875" customWidth="1"/>
    <col min="4" max="4" width="7.42578125" customWidth="1"/>
    <col min="5" max="5" width="11.5703125" customWidth="1"/>
    <col min="6" max="6" width="7.5703125" customWidth="1"/>
    <col min="7" max="7" width="10.7109375" customWidth="1"/>
    <col min="8" max="8" width="7.42578125" customWidth="1"/>
    <col min="9" max="9" width="13.140625" customWidth="1"/>
    <col min="10" max="10" width="10.28515625" customWidth="1"/>
    <col min="11" max="11" width="12.42578125" customWidth="1"/>
    <col min="12" max="12" width="14" customWidth="1"/>
    <col min="13" max="13" width="0.28515625" hidden="1" customWidth="1"/>
    <col min="14" max="14" width="0" hidden="1" customWidth="1"/>
    <col min="15" max="15" width="0.28515625" hidden="1" customWidth="1"/>
    <col min="16" max="16" width="0.140625" hidden="1" customWidth="1"/>
    <col min="17" max="17" width="0" hidden="1" customWidth="1"/>
    <col min="18" max="18" width="0.5703125" hidden="1" customWidth="1"/>
  </cols>
  <sheetData>
    <row r="1" spans="1:21" ht="15" x14ac:dyDescent="0.2">
      <c r="A1" s="1019" t="s">
        <v>462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</row>
    <row r="2" spans="1:21" ht="15" x14ac:dyDescent="0.2">
      <c r="A2" s="1020" t="s">
        <v>448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</row>
    <row r="3" spans="1:21" s="3" customFormat="1" ht="15" x14ac:dyDescent="0.25">
      <c r="A3" s="637"/>
      <c r="B3" s="637"/>
      <c r="C3" s="637"/>
      <c r="D3" s="637"/>
      <c r="E3" s="637"/>
      <c r="F3" s="637"/>
      <c r="G3" s="637"/>
      <c r="H3" s="637"/>
      <c r="I3" s="637"/>
      <c r="J3" s="637"/>
      <c r="K3" s="985" t="s">
        <v>395</v>
      </c>
      <c r="L3" s="985"/>
    </row>
    <row r="4" spans="1:21" s="3" customFormat="1" ht="18" customHeight="1" thickBot="1" x14ac:dyDescent="0.3">
      <c r="A4" s="1022" t="s">
        <v>402</v>
      </c>
      <c r="B4" s="1022"/>
      <c r="C4" s="1022" t="s">
        <v>170</v>
      </c>
      <c r="D4" s="1022"/>
      <c r="E4" s="1022"/>
      <c r="F4" s="23"/>
      <c r="G4" s="23"/>
      <c r="H4" s="1003" t="s">
        <v>313</v>
      </c>
      <c r="I4" s="1003"/>
      <c r="J4" s="1003"/>
      <c r="K4" s="1003"/>
      <c r="L4" s="129" t="s">
        <v>306</v>
      </c>
      <c r="M4"/>
      <c r="N4"/>
      <c r="O4"/>
      <c r="P4"/>
      <c r="Q4"/>
      <c r="R4"/>
      <c r="S4"/>
      <c r="T4"/>
      <c r="U4"/>
    </row>
    <row r="5" spans="1:21" s="3" customFormat="1" ht="15" customHeight="1" x14ac:dyDescent="0.25">
      <c r="A5" s="642"/>
      <c r="B5" s="1021" t="s">
        <v>230</v>
      </c>
      <c r="C5" s="1021"/>
      <c r="D5" s="1021" t="s">
        <v>229</v>
      </c>
      <c r="E5" s="1021"/>
      <c r="F5" s="1021" t="s">
        <v>227</v>
      </c>
      <c r="G5" s="1021"/>
      <c r="H5" s="643" t="s">
        <v>54</v>
      </c>
      <c r="I5" s="644"/>
      <c r="J5" s="645" t="s">
        <v>46</v>
      </c>
      <c r="K5" s="645"/>
      <c r="L5" s="642"/>
      <c r="M5"/>
      <c r="N5"/>
      <c r="O5"/>
      <c r="P5"/>
      <c r="Q5"/>
      <c r="R5"/>
      <c r="S5"/>
      <c r="T5"/>
      <c r="U5"/>
    </row>
    <row r="6" spans="1:21" s="3" customFormat="1" ht="15" customHeight="1" x14ac:dyDescent="0.25">
      <c r="A6" s="38"/>
      <c r="B6" s="1023" t="s">
        <v>275</v>
      </c>
      <c r="C6" s="1023"/>
      <c r="D6" s="1024" t="s">
        <v>245</v>
      </c>
      <c r="E6" s="1024"/>
      <c r="F6" s="1023" t="s">
        <v>228</v>
      </c>
      <c r="G6" s="1023"/>
      <c r="H6" s="62" t="s">
        <v>276</v>
      </c>
      <c r="I6" s="62"/>
      <c r="J6" s="130" t="s">
        <v>277</v>
      </c>
      <c r="K6" s="128"/>
      <c r="L6" s="38"/>
      <c r="M6"/>
      <c r="N6"/>
      <c r="O6"/>
      <c r="P6"/>
      <c r="Q6"/>
      <c r="R6"/>
      <c r="S6"/>
      <c r="T6"/>
      <c r="U6"/>
    </row>
    <row r="7" spans="1:21" s="299" customFormat="1" ht="15" customHeight="1" x14ac:dyDescent="0.2">
      <c r="A7" s="329"/>
      <c r="B7" s="329" t="s">
        <v>27</v>
      </c>
      <c r="C7" s="329" t="s">
        <v>222</v>
      </c>
      <c r="D7" s="329" t="s">
        <v>27</v>
      </c>
      <c r="E7" s="330" t="s">
        <v>222</v>
      </c>
      <c r="F7" s="329" t="s">
        <v>27</v>
      </c>
      <c r="G7" s="329" t="s">
        <v>222</v>
      </c>
      <c r="H7" s="331" t="s">
        <v>27</v>
      </c>
      <c r="I7" s="331" t="s">
        <v>222</v>
      </c>
      <c r="J7" s="329" t="s">
        <v>27</v>
      </c>
      <c r="K7" s="329" t="s">
        <v>222</v>
      </c>
      <c r="L7" s="332"/>
    </row>
    <row r="8" spans="1:21" s="140" customFormat="1" ht="15" customHeight="1" thickBot="1" x14ac:dyDescent="0.25">
      <c r="A8" s="325" t="s">
        <v>49</v>
      </c>
      <c r="B8" s="326" t="s">
        <v>128</v>
      </c>
      <c r="C8" s="326" t="s">
        <v>29</v>
      </c>
      <c r="D8" s="326" t="s">
        <v>128</v>
      </c>
      <c r="E8" s="326" t="s">
        <v>29</v>
      </c>
      <c r="F8" s="326" t="s">
        <v>128</v>
      </c>
      <c r="G8" s="326" t="s">
        <v>29</v>
      </c>
      <c r="H8" s="327" t="s">
        <v>128</v>
      </c>
      <c r="I8" s="327" t="s">
        <v>29</v>
      </c>
      <c r="J8" s="325" t="s">
        <v>128</v>
      </c>
      <c r="K8" s="325" t="s">
        <v>29</v>
      </c>
      <c r="L8" s="328" t="s">
        <v>26</v>
      </c>
    </row>
    <row r="9" spans="1:21" s="268" customFormat="1" ht="18" customHeight="1" thickTop="1" x14ac:dyDescent="0.25">
      <c r="A9" s="410" t="s">
        <v>337</v>
      </c>
      <c r="B9" s="411">
        <v>409</v>
      </c>
      <c r="C9" s="411">
        <v>29039</v>
      </c>
      <c r="D9" s="411">
        <v>105</v>
      </c>
      <c r="E9" s="411">
        <v>26880</v>
      </c>
      <c r="F9" s="411">
        <v>399</v>
      </c>
      <c r="G9" s="411">
        <v>16758</v>
      </c>
      <c r="H9" s="412">
        <v>1267</v>
      </c>
      <c r="I9" s="412">
        <v>12670</v>
      </c>
      <c r="J9" s="411">
        <v>158</v>
      </c>
      <c r="K9" s="411">
        <v>5372</v>
      </c>
      <c r="L9" s="413" t="s">
        <v>338</v>
      </c>
      <c r="M9" s="414"/>
    </row>
    <row r="10" spans="1:21" s="268" customFormat="1" ht="18" customHeight="1" x14ac:dyDescent="0.25">
      <c r="A10" s="481" t="s">
        <v>30</v>
      </c>
      <c r="B10" s="486">
        <v>1150</v>
      </c>
      <c r="C10" s="486">
        <v>74750</v>
      </c>
      <c r="D10" s="486">
        <v>375</v>
      </c>
      <c r="E10" s="486">
        <v>98625</v>
      </c>
      <c r="F10" s="486">
        <v>1116</v>
      </c>
      <c r="G10" s="486">
        <v>41292</v>
      </c>
      <c r="H10" s="487">
        <v>3071</v>
      </c>
      <c r="I10" s="487">
        <v>30710</v>
      </c>
      <c r="J10" s="486">
        <v>300</v>
      </c>
      <c r="K10" s="486">
        <v>6900</v>
      </c>
      <c r="L10" s="488" t="s">
        <v>31</v>
      </c>
      <c r="M10" s="414"/>
    </row>
    <row r="11" spans="1:21" s="268" customFormat="1" ht="18" customHeight="1" x14ac:dyDescent="0.25">
      <c r="A11" s="407" t="s">
        <v>3</v>
      </c>
      <c r="B11" s="415">
        <v>1461</v>
      </c>
      <c r="C11" s="415">
        <v>77433</v>
      </c>
      <c r="D11" s="415">
        <v>942</v>
      </c>
      <c r="E11" s="415">
        <v>207240</v>
      </c>
      <c r="F11" s="415">
        <v>1714</v>
      </c>
      <c r="G11" s="415">
        <v>58276</v>
      </c>
      <c r="H11" s="416">
        <v>4141</v>
      </c>
      <c r="I11" s="416">
        <v>28987</v>
      </c>
      <c r="J11" s="415">
        <v>273</v>
      </c>
      <c r="K11" s="415">
        <v>9555</v>
      </c>
      <c r="L11" s="409" t="s">
        <v>15</v>
      </c>
      <c r="M11" s="414"/>
    </row>
    <row r="12" spans="1:21" s="268" customFormat="1" ht="18" customHeight="1" x14ac:dyDescent="0.25">
      <c r="A12" s="481" t="s">
        <v>327</v>
      </c>
      <c r="B12" s="486">
        <v>710</v>
      </c>
      <c r="C12" s="486">
        <v>39760</v>
      </c>
      <c r="D12" s="486">
        <v>230</v>
      </c>
      <c r="E12" s="486">
        <v>71530</v>
      </c>
      <c r="F12" s="486">
        <v>660</v>
      </c>
      <c r="G12" s="486">
        <v>27720</v>
      </c>
      <c r="H12" s="487">
        <v>1749</v>
      </c>
      <c r="I12" s="487">
        <v>38478</v>
      </c>
      <c r="J12" s="486">
        <v>345</v>
      </c>
      <c r="K12" s="486">
        <v>5175</v>
      </c>
      <c r="L12" s="488" t="s">
        <v>323</v>
      </c>
      <c r="M12" s="414"/>
    </row>
    <row r="13" spans="1:21" s="268" customFormat="1" ht="18" customHeight="1" x14ac:dyDescent="0.25">
      <c r="A13" s="407" t="s">
        <v>4</v>
      </c>
      <c r="B13" s="415">
        <v>10501</v>
      </c>
      <c r="C13" s="415">
        <v>661563</v>
      </c>
      <c r="D13" s="415">
        <v>6135</v>
      </c>
      <c r="E13" s="415">
        <v>1993875</v>
      </c>
      <c r="F13" s="415">
        <v>10201</v>
      </c>
      <c r="G13" s="415">
        <v>448844</v>
      </c>
      <c r="H13" s="416">
        <v>23122</v>
      </c>
      <c r="I13" s="416">
        <v>346830</v>
      </c>
      <c r="J13" s="415">
        <v>7057</v>
      </c>
      <c r="K13" s="415">
        <v>317565</v>
      </c>
      <c r="L13" s="409" t="s">
        <v>16</v>
      </c>
      <c r="M13" s="414"/>
    </row>
    <row r="14" spans="1:21" s="268" customFormat="1" ht="18" customHeight="1" x14ac:dyDescent="0.25">
      <c r="A14" s="484" t="s">
        <v>5</v>
      </c>
      <c r="B14" s="486">
        <v>2183</v>
      </c>
      <c r="C14" s="486">
        <v>114451</v>
      </c>
      <c r="D14" s="486">
        <v>521</v>
      </c>
      <c r="E14" s="486">
        <v>130771</v>
      </c>
      <c r="F14" s="486">
        <v>1377</v>
      </c>
      <c r="G14" s="486">
        <v>44064</v>
      </c>
      <c r="H14" s="487">
        <v>3607</v>
      </c>
      <c r="I14" s="487">
        <v>46891</v>
      </c>
      <c r="J14" s="486">
        <v>741</v>
      </c>
      <c r="K14" s="486">
        <v>15561</v>
      </c>
      <c r="L14" s="488" t="s">
        <v>23</v>
      </c>
      <c r="M14" s="414"/>
    </row>
    <row r="15" spans="1:21" s="268" customFormat="1" ht="18" customHeight="1" x14ac:dyDescent="0.25">
      <c r="A15" s="407" t="s">
        <v>6</v>
      </c>
      <c r="B15" s="415">
        <v>2388</v>
      </c>
      <c r="C15" s="415">
        <v>188652</v>
      </c>
      <c r="D15" s="415">
        <v>553</v>
      </c>
      <c r="E15" s="415">
        <v>103411</v>
      </c>
      <c r="F15" s="415">
        <v>2378</v>
      </c>
      <c r="G15" s="415">
        <v>95480</v>
      </c>
      <c r="H15" s="416">
        <v>3600</v>
      </c>
      <c r="I15" s="416">
        <v>54000</v>
      </c>
      <c r="J15" s="415">
        <v>210</v>
      </c>
      <c r="K15" s="415">
        <v>4830</v>
      </c>
      <c r="L15" s="409" t="s">
        <v>24</v>
      </c>
      <c r="M15" s="414"/>
    </row>
    <row r="16" spans="1:21" s="268" customFormat="1" ht="18" customHeight="1" x14ac:dyDescent="0.25">
      <c r="A16" s="484" t="s">
        <v>11</v>
      </c>
      <c r="B16" s="486">
        <v>1790</v>
      </c>
      <c r="C16" s="486">
        <v>89500</v>
      </c>
      <c r="D16" s="486">
        <v>213</v>
      </c>
      <c r="E16" s="486">
        <v>38127</v>
      </c>
      <c r="F16" s="486">
        <v>1698</v>
      </c>
      <c r="G16" s="486">
        <v>42450</v>
      </c>
      <c r="H16" s="487">
        <v>4045</v>
      </c>
      <c r="I16" s="487">
        <v>20225</v>
      </c>
      <c r="J16" s="486">
        <v>280</v>
      </c>
      <c r="K16" s="486">
        <v>11200</v>
      </c>
      <c r="L16" s="488" t="s">
        <v>21</v>
      </c>
      <c r="M16" s="414"/>
    </row>
    <row r="17" spans="1:13" s="268" customFormat="1" ht="18" customHeight="1" x14ac:dyDescent="0.25">
      <c r="A17" s="407" t="s">
        <v>2</v>
      </c>
      <c r="B17" s="415">
        <v>546</v>
      </c>
      <c r="C17" s="415">
        <v>28392</v>
      </c>
      <c r="D17" s="415">
        <v>106</v>
      </c>
      <c r="E17" s="415">
        <v>43460</v>
      </c>
      <c r="F17" s="415">
        <v>501</v>
      </c>
      <c r="G17" s="415">
        <v>20541</v>
      </c>
      <c r="H17" s="416">
        <v>1281</v>
      </c>
      <c r="I17" s="416">
        <v>5124</v>
      </c>
      <c r="J17" s="415">
        <v>254</v>
      </c>
      <c r="K17" s="415">
        <v>8128</v>
      </c>
      <c r="L17" s="417" t="s">
        <v>14</v>
      </c>
      <c r="M17" s="414"/>
    </row>
    <row r="18" spans="1:13" s="268" customFormat="1" ht="18" customHeight="1" x14ac:dyDescent="0.25">
      <c r="A18" s="484" t="s">
        <v>7</v>
      </c>
      <c r="B18" s="486">
        <v>2839</v>
      </c>
      <c r="C18" s="486">
        <v>170340</v>
      </c>
      <c r="D18" s="486">
        <v>901</v>
      </c>
      <c r="E18" s="486">
        <v>250478</v>
      </c>
      <c r="F18" s="486">
        <v>2786</v>
      </c>
      <c r="G18" s="486">
        <v>83580</v>
      </c>
      <c r="H18" s="487">
        <v>6833</v>
      </c>
      <c r="I18" s="487">
        <v>81996</v>
      </c>
      <c r="J18" s="486">
        <v>168</v>
      </c>
      <c r="K18" s="486">
        <v>3092</v>
      </c>
      <c r="L18" s="488" t="s">
        <v>17</v>
      </c>
      <c r="M18" s="414"/>
    </row>
    <row r="19" spans="1:13" s="268" customFormat="1" ht="18" customHeight="1" x14ac:dyDescent="0.25">
      <c r="A19" s="407" t="s">
        <v>8</v>
      </c>
      <c r="B19" s="415">
        <v>1957</v>
      </c>
      <c r="C19" s="415">
        <v>136990</v>
      </c>
      <c r="D19" s="415">
        <v>0</v>
      </c>
      <c r="E19" s="415">
        <v>0</v>
      </c>
      <c r="F19" s="415">
        <v>1859</v>
      </c>
      <c r="G19" s="415">
        <v>50193</v>
      </c>
      <c r="H19" s="416">
        <v>5089</v>
      </c>
      <c r="I19" s="416">
        <v>40712</v>
      </c>
      <c r="J19" s="415">
        <v>832</v>
      </c>
      <c r="K19" s="415">
        <v>14976</v>
      </c>
      <c r="L19" s="409" t="s">
        <v>18</v>
      </c>
      <c r="M19" s="414"/>
    </row>
    <row r="20" spans="1:13" s="268" customFormat="1" ht="18" customHeight="1" x14ac:dyDescent="0.25">
      <c r="A20" s="484" t="s">
        <v>9</v>
      </c>
      <c r="B20" s="486">
        <v>889</v>
      </c>
      <c r="C20" s="486">
        <v>64008</v>
      </c>
      <c r="D20" s="486">
        <v>497</v>
      </c>
      <c r="E20" s="486">
        <v>111825</v>
      </c>
      <c r="F20" s="486">
        <v>963</v>
      </c>
      <c r="G20" s="486">
        <v>31779</v>
      </c>
      <c r="H20" s="487">
        <v>2700</v>
      </c>
      <c r="I20" s="487">
        <v>18900</v>
      </c>
      <c r="J20" s="486">
        <v>479</v>
      </c>
      <c r="K20" s="486">
        <v>9580</v>
      </c>
      <c r="L20" s="489" t="s">
        <v>19</v>
      </c>
      <c r="M20" s="414"/>
    </row>
    <row r="21" spans="1:13" s="268" customFormat="1" ht="18" customHeight="1" x14ac:dyDescent="0.25">
      <c r="A21" s="407" t="s">
        <v>10</v>
      </c>
      <c r="B21" s="415">
        <v>2014</v>
      </c>
      <c r="C21" s="415">
        <v>106742</v>
      </c>
      <c r="D21" s="415">
        <v>770</v>
      </c>
      <c r="E21" s="415">
        <v>152460</v>
      </c>
      <c r="F21" s="415">
        <v>2181</v>
      </c>
      <c r="G21" s="415">
        <v>76335</v>
      </c>
      <c r="H21" s="416">
        <v>5253</v>
      </c>
      <c r="I21" s="416">
        <v>57783</v>
      </c>
      <c r="J21" s="415">
        <v>733</v>
      </c>
      <c r="K21" s="415">
        <v>12461</v>
      </c>
      <c r="L21" s="409" t="s">
        <v>20</v>
      </c>
      <c r="M21" s="414"/>
    </row>
    <row r="22" spans="1:13" s="268" customFormat="1" ht="18" customHeight="1" x14ac:dyDescent="0.25">
      <c r="A22" s="484" t="s">
        <v>12</v>
      </c>
      <c r="B22" s="486">
        <v>1297</v>
      </c>
      <c r="C22" s="486">
        <v>102463</v>
      </c>
      <c r="D22" s="486">
        <v>284</v>
      </c>
      <c r="E22" s="486">
        <v>64752</v>
      </c>
      <c r="F22" s="486">
        <v>710</v>
      </c>
      <c r="G22" s="486">
        <v>51830</v>
      </c>
      <c r="H22" s="487">
        <v>2126</v>
      </c>
      <c r="I22" s="487">
        <v>25512</v>
      </c>
      <c r="J22" s="486">
        <v>345</v>
      </c>
      <c r="K22" s="486">
        <v>5865</v>
      </c>
      <c r="L22" s="488" t="s">
        <v>25</v>
      </c>
      <c r="M22" s="414"/>
    </row>
    <row r="23" spans="1:13" s="268" customFormat="1" ht="18" customHeight="1" thickBot="1" x14ac:dyDescent="0.3">
      <c r="A23" s="649" t="s">
        <v>13</v>
      </c>
      <c r="B23" s="647">
        <v>1790</v>
      </c>
      <c r="C23" s="647">
        <v>125300</v>
      </c>
      <c r="D23" s="647">
        <v>294</v>
      </c>
      <c r="E23" s="647">
        <v>73794</v>
      </c>
      <c r="F23" s="647">
        <v>1735</v>
      </c>
      <c r="G23" s="647">
        <v>83280</v>
      </c>
      <c r="H23" s="650">
        <v>4431</v>
      </c>
      <c r="I23" s="650">
        <v>62034</v>
      </c>
      <c r="J23" s="647">
        <v>744</v>
      </c>
      <c r="K23" s="647">
        <v>29760</v>
      </c>
      <c r="L23" s="651" t="s">
        <v>22</v>
      </c>
      <c r="M23" s="414"/>
    </row>
    <row r="24" spans="1:13" s="364" customFormat="1" ht="18" customHeight="1" thickBot="1" x14ac:dyDescent="0.25">
      <c r="A24" s="646" t="s">
        <v>0</v>
      </c>
      <c r="B24" s="647">
        <f>SUM(B9:B23)</f>
        <v>31924</v>
      </c>
      <c r="C24" s="647">
        <f t="shared" ref="C24:K24" si="0">SUM(C9:C23)</f>
        <v>2009383</v>
      </c>
      <c r="D24" s="647">
        <f t="shared" si="0"/>
        <v>11926</v>
      </c>
      <c r="E24" s="647">
        <f t="shared" si="0"/>
        <v>3367228</v>
      </c>
      <c r="F24" s="647">
        <f t="shared" si="0"/>
        <v>30278</v>
      </c>
      <c r="G24" s="647">
        <f t="shared" si="0"/>
        <v>1172422</v>
      </c>
      <c r="H24" s="647">
        <f t="shared" si="0"/>
        <v>72315</v>
      </c>
      <c r="I24" s="647">
        <f t="shared" si="0"/>
        <v>870852</v>
      </c>
      <c r="J24" s="647">
        <f t="shared" si="0"/>
        <v>12919</v>
      </c>
      <c r="K24" s="647">
        <f t="shared" si="0"/>
        <v>460020</v>
      </c>
      <c r="L24" s="648" t="s">
        <v>1</v>
      </c>
    </row>
    <row r="25" spans="1:13" s="6" customFormat="1" ht="17.25" customHeight="1" x14ac:dyDescent="0.2">
      <c r="A25" s="957"/>
      <c r="B25" s="957"/>
      <c r="C25" s="957"/>
      <c r="D25" s="957"/>
      <c r="E25" s="957"/>
      <c r="F25" s="957"/>
      <c r="G25" s="957"/>
      <c r="H25" s="957"/>
      <c r="I25" s="185"/>
      <c r="J25" s="185"/>
      <c r="K25" s="185"/>
      <c r="L25" s="186"/>
    </row>
    <row r="26" spans="1:13" ht="14.25" x14ac:dyDescent="0.2">
      <c r="C26" s="6"/>
      <c r="D26" s="6"/>
      <c r="E26" s="6"/>
      <c r="F26" s="6"/>
      <c r="G26" s="6"/>
      <c r="L26" s="173"/>
    </row>
    <row r="27" spans="1:13" ht="15" x14ac:dyDescent="0.25">
      <c r="A27" s="981"/>
      <c r="B27" s="981"/>
      <c r="C27" s="6"/>
      <c r="D27" s="6"/>
      <c r="E27" s="6"/>
      <c r="F27" s="6"/>
      <c r="G27" s="6"/>
      <c r="L27" s="51"/>
    </row>
  </sheetData>
  <mergeCells count="14">
    <mergeCell ref="A25:H25"/>
    <mergeCell ref="K3:L3"/>
    <mergeCell ref="A27:B27"/>
    <mergeCell ref="B6:C6"/>
    <mergeCell ref="D6:E6"/>
    <mergeCell ref="F6:G6"/>
    <mergeCell ref="F5:G5"/>
    <mergeCell ref="A1:L1"/>
    <mergeCell ref="A2:L2"/>
    <mergeCell ref="B5:C5"/>
    <mergeCell ref="A4:B4"/>
    <mergeCell ref="H4:K4"/>
    <mergeCell ref="C4:E4"/>
    <mergeCell ref="D5:E5"/>
  </mergeCells>
  <phoneticPr fontId="3" type="noConversion"/>
  <printOptions horizontalCentered="1" verticalCentered="1"/>
  <pageMargins left="1.01" right="1.29" top="1.36" bottom="1.81" header="0.2" footer="0.78"/>
  <pageSetup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60"/>
  <sheetViews>
    <sheetView rightToLeft="1" zoomScaleNormal="100" zoomScaleSheetLayoutView="100" workbookViewId="0">
      <selection activeCell="G12" sqref="G12"/>
    </sheetView>
  </sheetViews>
  <sheetFormatPr defaultRowHeight="12.75" x14ac:dyDescent="0.2"/>
  <cols>
    <col min="1" max="1" width="12.7109375" customWidth="1"/>
    <col min="2" max="2" width="15.5703125" customWidth="1"/>
    <col min="3" max="3" width="15.28515625" customWidth="1"/>
    <col min="4" max="4" width="14.42578125" customWidth="1"/>
    <col min="5" max="5" width="14.85546875" customWidth="1"/>
    <col min="6" max="6" width="12.7109375" customWidth="1"/>
    <col min="7" max="7" width="12.140625" customWidth="1"/>
    <col min="8" max="8" width="16.5703125" customWidth="1"/>
    <col min="9" max="9" width="20" customWidth="1"/>
  </cols>
  <sheetData>
    <row r="1" spans="1:9" ht="15" customHeight="1" x14ac:dyDescent="0.2">
      <c r="A1" s="1025" t="s">
        <v>462</v>
      </c>
      <c r="B1" s="1025"/>
      <c r="C1" s="1025"/>
      <c r="D1" s="1025"/>
      <c r="E1" s="1025"/>
      <c r="F1" s="1025"/>
      <c r="G1" s="1025"/>
      <c r="H1" s="1025"/>
    </row>
    <row r="2" spans="1:9" s="6" customFormat="1" ht="15" customHeight="1" x14ac:dyDescent="0.2">
      <c r="A2" s="991" t="s">
        <v>448</v>
      </c>
      <c r="B2" s="991"/>
      <c r="C2" s="991"/>
      <c r="D2" s="991"/>
      <c r="E2" s="991"/>
      <c r="F2" s="991"/>
      <c r="G2" s="991"/>
      <c r="H2" s="991"/>
    </row>
    <row r="3" spans="1:9" ht="15" x14ac:dyDescent="0.25">
      <c r="G3" s="933" t="s">
        <v>395</v>
      </c>
      <c r="H3" s="933"/>
    </row>
    <row r="4" spans="1:9" ht="21" customHeight="1" thickBot="1" x14ac:dyDescent="0.3">
      <c r="A4" s="1028" t="s">
        <v>405</v>
      </c>
      <c r="B4" s="1028"/>
      <c r="C4" s="1027" t="s">
        <v>192</v>
      </c>
      <c r="D4" s="1027"/>
      <c r="E4" s="1027"/>
      <c r="F4" s="1026"/>
      <c r="G4" s="1026"/>
      <c r="H4" s="212" t="s">
        <v>306</v>
      </c>
    </row>
    <row r="5" spans="1:9" ht="29.25" customHeight="1" x14ac:dyDescent="0.25">
      <c r="A5" s="132"/>
      <c r="B5" s="134" t="s">
        <v>33</v>
      </c>
      <c r="C5" s="132"/>
      <c r="D5" s="134" t="s">
        <v>56</v>
      </c>
      <c r="E5" s="132"/>
      <c r="F5" s="134" t="s">
        <v>374</v>
      </c>
      <c r="G5" s="132"/>
      <c r="H5" s="133"/>
    </row>
    <row r="6" spans="1:9" ht="27" customHeight="1" x14ac:dyDescent="0.25">
      <c r="A6" s="106"/>
      <c r="B6" s="106" t="s">
        <v>272</v>
      </c>
      <c r="C6" s="106"/>
      <c r="D6" s="106" t="s">
        <v>278</v>
      </c>
      <c r="E6" s="106"/>
      <c r="F6" s="106" t="s">
        <v>167</v>
      </c>
      <c r="G6" s="106"/>
      <c r="H6" s="131"/>
    </row>
    <row r="7" spans="1:9" ht="15" customHeight="1" x14ac:dyDescent="0.25">
      <c r="A7" s="336"/>
      <c r="B7" s="337" t="s">
        <v>41</v>
      </c>
      <c r="C7" s="337" t="s">
        <v>222</v>
      </c>
      <c r="D7" s="337" t="s">
        <v>41</v>
      </c>
      <c r="E7" s="337" t="s">
        <v>222</v>
      </c>
      <c r="F7" s="337" t="s">
        <v>41</v>
      </c>
      <c r="G7" s="337" t="s">
        <v>222</v>
      </c>
      <c r="H7" s="64"/>
    </row>
    <row r="8" spans="1:9" s="694" customFormat="1" ht="15" customHeight="1" thickBot="1" x14ac:dyDescent="0.25">
      <c r="A8" s="752" t="s">
        <v>53</v>
      </c>
      <c r="B8" s="753" t="s">
        <v>42</v>
      </c>
      <c r="C8" s="753" t="s">
        <v>29</v>
      </c>
      <c r="D8" s="753" t="s">
        <v>42</v>
      </c>
      <c r="E8" s="753" t="s">
        <v>29</v>
      </c>
      <c r="F8" s="753" t="s">
        <v>42</v>
      </c>
      <c r="G8" s="753" t="s">
        <v>29</v>
      </c>
      <c r="H8" s="753" t="s">
        <v>26</v>
      </c>
    </row>
    <row r="9" spans="1:9" s="268" customFormat="1" ht="15" customHeight="1" x14ac:dyDescent="0.25">
      <c r="A9" s="418" t="s">
        <v>337</v>
      </c>
      <c r="B9" s="415">
        <v>68298</v>
      </c>
      <c r="C9" s="415">
        <v>344951</v>
      </c>
      <c r="D9" s="415">
        <v>0</v>
      </c>
      <c r="E9" s="415">
        <v>0</v>
      </c>
      <c r="F9" s="416">
        <v>4904</v>
      </c>
      <c r="G9" s="416">
        <v>1132824</v>
      </c>
      <c r="H9" s="419" t="s">
        <v>338</v>
      </c>
      <c r="I9" s="414"/>
    </row>
    <row r="10" spans="1:9" s="268" customFormat="1" ht="15" customHeight="1" x14ac:dyDescent="0.25">
      <c r="A10" s="490" t="s">
        <v>30</v>
      </c>
      <c r="B10" s="486">
        <v>252321</v>
      </c>
      <c r="C10" s="486">
        <v>766033</v>
      </c>
      <c r="D10" s="486">
        <v>3047</v>
      </c>
      <c r="E10" s="486">
        <v>89146</v>
      </c>
      <c r="F10" s="487">
        <v>4821</v>
      </c>
      <c r="G10" s="487">
        <v>1590930</v>
      </c>
      <c r="H10" s="491" t="s">
        <v>31</v>
      </c>
      <c r="I10" s="414"/>
    </row>
    <row r="11" spans="1:9" s="268" customFormat="1" ht="15" customHeight="1" x14ac:dyDescent="0.25">
      <c r="A11" s="418" t="s">
        <v>3</v>
      </c>
      <c r="B11" s="415">
        <v>215103</v>
      </c>
      <c r="C11" s="415">
        <v>498092</v>
      </c>
      <c r="D11" s="415">
        <v>6775</v>
      </c>
      <c r="E11" s="415">
        <v>155825</v>
      </c>
      <c r="F11" s="416">
        <v>0</v>
      </c>
      <c r="G11" s="416">
        <v>0</v>
      </c>
      <c r="H11" s="419" t="s">
        <v>15</v>
      </c>
      <c r="I11" s="414"/>
    </row>
    <row r="12" spans="1:9" s="268" customFormat="1" ht="15" customHeight="1" x14ac:dyDescent="0.25">
      <c r="A12" s="492" t="s">
        <v>327</v>
      </c>
      <c r="B12" s="486">
        <v>124091</v>
      </c>
      <c r="C12" s="486">
        <v>754354</v>
      </c>
      <c r="D12" s="486">
        <v>5999</v>
      </c>
      <c r="E12" s="486">
        <v>170297</v>
      </c>
      <c r="F12" s="487">
        <v>0</v>
      </c>
      <c r="G12" s="487">
        <v>0</v>
      </c>
      <c r="H12" s="491" t="s">
        <v>323</v>
      </c>
      <c r="I12" s="414"/>
    </row>
    <row r="13" spans="1:9" s="268" customFormat="1" ht="15" customHeight="1" x14ac:dyDescent="0.25">
      <c r="A13" s="418" t="s">
        <v>4</v>
      </c>
      <c r="B13" s="415">
        <v>1783844</v>
      </c>
      <c r="C13" s="415">
        <v>9294987</v>
      </c>
      <c r="D13" s="415">
        <v>16784</v>
      </c>
      <c r="E13" s="415">
        <v>520304</v>
      </c>
      <c r="F13" s="416">
        <v>0</v>
      </c>
      <c r="G13" s="416">
        <v>0</v>
      </c>
      <c r="H13" s="419" t="s">
        <v>16</v>
      </c>
      <c r="I13" s="414"/>
    </row>
    <row r="14" spans="1:9" s="268" customFormat="1" ht="15" customHeight="1" x14ac:dyDescent="0.25">
      <c r="A14" s="490" t="s">
        <v>5</v>
      </c>
      <c r="B14" s="486">
        <v>0</v>
      </c>
      <c r="C14" s="486">
        <v>0</v>
      </c>
      <c r="D14" s="486">
        <v>5498</v>
      </c>
      <c r="E14" s="486">
        <v>164940</v>
      </c>
      <c r="F14" s="487">
        <v>0</v>
      </c>
      <c r="G14" s="487">
        <v>0</v>
      </c>
      <c r="H14" s="491" t="s">
        <v>23</v>
      </c>
      <c r="I14" s="414"/>
    </row>
    <row r="15" spans="1:9" s="268" customFormat="1" ht="15" customHeight="1" x14ac:dyDescent="0.25">
      <c r="A15" s="418" t="s">
        <v>6</v>
      </c>
      <c r="B15" s="415">
        <v>253035</v>
      </c>
      <c r="C15" s="415">
        <v>1005059</v>
      </c>
      <c r="D15" s="415">
        <v>0</v>
      </c>
      <c r="E15" s="415">
        <v>0</v>
      </c>
      <c r="F15" s="416">
        <v>0</v>
      </c>
      <c r="G15" s="416">
        <v>0</v>
      </c>
      <c r="H15" s="419" t="s">
        <v>24</v>
      </c>
      <c r="I15" s="414"/>
    </row>
    <row r="16" spans="1:9" s="268" customFormat="1" ht="15" customHeight="1" x14ac:dyDescent="0.25">
      <c r="A16" s="490" t="s">
        <v>11</v>
      </c>
      <c r="B16" s="486">
        <v>243257</v>
      </c>
      <c r="C16" s="486">
        <v>991681</v>
      </c>
      <c r="D16" s="486">
        <v>0</v>
      </c>
      <c r="E16" s="486">
        <v>0</v>
      </c>
      <c r="F16" s="487">
        <v>0</v>
      </c>
      <c r="G16" s="487">
        <v>0</v>
      </c>
      <c r="H16" s="491" t="s">
        <v>21</v>
      </c>
      <c r="I16" s="414"/>
    </row>
    <row r="17" spans="1:9" s="268" customFormat="1" ht="15" customHeight="1" x14ac:dyDescent="0.25">
      <c r="A17" s="418" t="s">
        <v>2</v>
      </c>
      <c r="B17" s="415">
        <v>118543</v>
      </c>
      <c r="C17" s="415">
        <v>605907</v>
      </c>
      <c r="D17" s="415">
        <v>0</v>
      </c>
      <c r="E17" s="415">
        <v>0</v>
      </c>
      <c r="F17" s="416">
        <v>0</v>
      </c>
      <c r="G17" s="416">
        <v>0</v>
      </c>
      <c r="H17" s="419" t="s">
        <v>14</v>
      </c>
      <c r="I17" s="414"/>
    </row>
    <row r="18" spans="1:9" s="268" customFormat="1" ht="15" customHeight="1" x14ac:dyDescent="0.25">
      <c r="A18" s="490" t="s">
        <v>7</v>
      </c>
      <c r="B18" s="486">
        <v>336617</v>
      </c>
      <c r="C18" s="486">
        <v>1768619</v>
      </c>
      <c r="D18" s="486">
        <v>0</v>
      </c>
      <c r="E18" s="486">
        <v>0</v>
      </c>
      <c r="F18" s="487">
        <v>0</v>
      </c>
      <c r="G18" s="487">
        <v>0</v>
      </c>
      <c r="H18" s="491" t="s">
        <v>17</v>
      </c>
      <c r="I18" s="414"/>
    </row>
    <row r="19" spans="1:9" s="268" customFormat="1" ht="15" customHeight="1" x14ac:dyDescent="0.25">
      <c r="A19" s="418" t="s">
        <v>8</v>
      </c>
      <c r="B19" s="415">
        <v>299924</v>
      </c>
      <c r="C19" s="415">
        <v>592913</v>
      </c>
      <c r="D19" s="415">
        <v>4175</v>
      </c>
      <c r="E19" s="415">
        <v>108550</v>
      </c>
      <c r="F19" s="416">
        <v>4315</v>
      </c>
      <c r="G19" s="416">
        <v>932040</v>
      </c>
      <c r="H19" s="419" t="s">
        <v>18</v>
      </c>
      <c r="I19" s="414"/>
    </row>
    <row r="20" spans="1:9" s="268" customFormat="1" ht="15" customHeight="1" x14ac:dyDescent="0.25">
      <c r="A20" s="490" t="s">
        <v>9</v>
      </c>
      <c r="B20" s="486">
        <v>162980</v>
      </c>
      <c r="C20" s="486">
        <v>504784</v>
      </c>
      <c r="D20" s="486">
        <v>3569</v>
      </c>
      <c r="E20" s="486">
        <v>99932</v>
      </c>
      <c r="F20" s="487">
        <v>0</v>
      </c>
      <c r="G20" s="487">
        <v>0</v>
      </c>
      <c r="H20" s="491" t="s">
        <v>19</v>
      </c>
      <c r="I20" s="414"/>
    </row>
    <row r="21" spans="1:9" s="268" customFormat="1" ht="15" customHeight="1" x14ac:dyDescent="0.25">
      <c r="A21" s="418" t="s">
        <v>10</v>
      </c>
      <c r="B21" s="415">
        <v>228679</v>
      </c>
      <c r="C21" s="415">
        <v>923047</v>
      </c>
      <c r="D21" s="415">
        <v>0</v>
      </c>
      <c r="E21" s="415">
        <v>0</v>
      </c>
      <c r="F21" s="416">
        <v>3947</v>
      </c>
      <c r="G21" s="416">
        <v>1531436</v>
      </c>
      <c r="H21" s="419" t="s">
        <v>20</v>
      </c>
      <c r="I21" s="414"/>
    </row>
    <row r="22" spans="1:9" s="268" customFormat="1" ht="15" customHeight="1" x14ac:dyDescent="0.25">
      <c r="A22" s="490" t="s">
        <v>12</v>
      </c>
      <c r="B22" s="486">
        <v>105991</v>
      </c>
      <c r="C22" s="486">
        <v>406377</v>
      </c>
      <c r="D22" s="486">
        <v>0</v>
      </c>
      <c r="E22" s="486">
        <v>0</v>
      </c>
      <c r="F22" s="487">
        <v>572</v>
      </c>
      <c r="G22" s="487">
        <v>169437</v>
      </c>
      <c r="H22" s="491" t="s">
        <v>25</v>
      </c>
      <c r="I22" s="414"/>
    </row>
    <row r="23" spans="1:9" s="268" customFormat="1" ht="15" customHeight="1" thickBot="1" x14ac:dyDescent="0.3">
      <c r="A23" s="418" t="s">
        <v>13</v>
      </c>
      <c r="B23" s="415">
        <v>191982</v>
      </c>
      <c r="C23" s="415">
        <v>1116805</v>
      </c>
      <c r="D23" s="415">
        <v>5708</v>
      </c>
      <c r="E23" s="415">
        <v>165532</v>
      </c>
      <c r="F23" s="416">
        <v>0</v>
      </c>
      <c r="G23" s="416">
        <v>0</v>
      </c>
      <c r="H23" s="419" t="s">
        <v>22</v>
      </c>
      <c r="I23" s="414"/>
    </row>
    <row r="24" spans="1:9" s="268" customFormat="1" ht="15.75" customHeight="1" thickTop="1" thickBot="1" x14ac:dyDescent="0.25">
      <c r="A24" s="695" t="s">
        <v>0</v>
      </c>
      <c r="B24" s="696">
        <f>SUM(B9:B23)</f>
        <v>4384665</v>
      </c>
      <c r="C24" s="696">
        <f t="shared" ref="C24:G24" si="0">SUM(C9:C23)</f>
        <v>19573609</v>
      </c>
      <c r="D24" s="696">
        <f t="shared" si="0"/>
        <v>51555</v>
      </c>
      <c r="E24" s="696">
        <f t="shared" si="0"/>
        <v>1474526</v>
      </c>
      <c r="F24" s="696">
        <f t="shared" si="0"/>
        <v>18559</v>
      </c>
      <c r="G24" s="696">
        <f t="shared" si="0"/>
        <v>5356667</v>
      </c>
      <c r="H24" s="697" t="s">
        <v>1</v>
      </c>
    </row>
    <row r="25" spans="1:9" s="6" customFormat="1" ht="15.75" customHeight="1" thickTop="1" x14ac:dyDescent="0.2">
      <c r="A25" s="957"/>
      <c r="B25" s="957"/>
      <c r="C25" s="957"/>
      <c r="D25" s="957"/>
      <c r="E25" s="957"/>
      <c r="F25" s="957"/>
      <c r="G25" s="185"/>
      <c r="H25" s="188"/>
    </row>
    <row r="26" spans="1:9" ht="14.25" x14ac:dyDescent="0.2">
      <c r="C26" s="6"/>
      <c r="D26" s="6"/>
      <c r="E26" s="6"/>
      <c r="F26" s="6"/>
      <c r="G26" s="6"/>
      <c r="H26" s="173"/>
    </row>
    <row r="27" spans="1:9" ht="15" x14ac:dyDescent="0.25">
      <c r="A27" s="981"/>
      <c r="B27" s="981"/>
      <c r="C27" s="6"/>
      <c r="D27" s="6"/>
      <c r="E27" s="6"/>
      <c r="F27" s="6"/>
      <c r="G27" s="982"/>
      <c r="H27" s="982"/>
    </row>
    <row r="35" spans="2:5" x14ac:dyDescent="0.2">
      <c r="E35" s="161"/>
    </row>
    <row r="47" spans="2:5" x14ac:dyDescent="0.2">
      <c r="B47" s="5"/>
      <c r="E47" s="5"/>
    </row>
    <row r="48" spans="2:5" x14ac:dyDescent="0.2">
      <c r="B48" s="5"/>
      <c r="E48" s="5"/>
    </row>
    <row r="49" spans="2:5" x14ac:dyDescent="0.2">
      <c r="B49" s="5"/>
      <c r="E49" s="5"/>
    </row>
    <row r="50" spans="2:5" x14ac:dyDescent="0.2">
      <c r="B50" s="5"/>
      <c r="E50" s="5"/>
    </row>
    <row r="51" spans="2:5" x14ac:dyDescent="0.2">
      <c r="B51" s="5"/>
      <c r="E51" s="5"/>
    </row>
    <row r="52" spans="2:5" x14ac:dyDescent="0.2">
      <c r="B52" s="5"/>
      <c r="E52" s="5"/>
    </row>
    <row r="53" spans="2:5" x14ac:dyDescent="0.2">
      <c r="B53" s="5"/>
      <c r="E53" s="5"/>
    </row>
    <row r="54" spans="2:5" x14ac:dyDescent="0.2">
      <c r="B54" s="5"/>
      <c r="E54" s="5"/>
    </row>
    <row r="55" spans="2:5" x14ac:dyDescent="0.2">
      <c r="B55" s="5"/>
      <c r="E55" s="5"/>
    </row>
    <row r="56" spans="2:5" x14ac:dyDescent="0.2">
      <c r="B56" s="5"/>
      <c r="E56" s="5"/>
    </row>
    <row r="57" spans="2:5" x14ac:dyDescent="0.2">
      <c r="B57" s="5"/>
      <c r="E57" s="5"/>
    </row>
    <row r="58" spans="2:5" x14ac:dyDescent="0.2">
      <c r="B58" s="5"/>
      <c r="E58" s="5"/>
    </row>
    <row r="59" spans="2:5" x14ac:dyDescent="0.2">
      <c r="B59" s="5"/>
      <c r="E59" s="5"/>
    </row>
    <row r="60" spans="2:5" x14ac:dyDescent="0.2">
      <c r="B60" s="5"/>
      <c r="E60" s="5"/>
    </row>
  </sheetData>
  <mergeCells count="9">
    <mergeCell ref="A1:H1"/>
    <mergeCell ref="A2:H2"/>
    <mergeCell ref="G3:H3"/>
    <mergeCell ref="A27:B27"/>
    <mergeCell ref="G27:H27"/>
    <mergeCell ref="F4:G4"/>
    <mergeCell ref="C4:E4"/>
    <mergeCell ref="A4:B4"/>
    <mergeCell ref="A25:F25"/>
  </mergeCells>
  <phoneticPr fontId="3" type="noConversion"/>
  <printOptions horizontalCentered="1" verticalCentered="1"/>
  <pageMargins left="1.01" right="1.29" top="1.36" bottom="1.81" header="0.2" footer="0.78"/>
  <pageSetup scale="9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M32"/>
  <sheetViews>
    <sheetView rightToLeft="1" zoomScaleNormal="100" zoomScaleSheetLayoutView="91" workbookViewId="0">
      <selection activeCell="G12" sqref="G12"/>
    </sheetView>
  </sheetViews>
  <sheetFormatPr defaultRowHeight="12.75" x14ac:dyDescent="0.2"/>
  <cols>
    <col min="1" max="1" width="11.85546875" customWidth="1"/>
    <col min="2" max="2" width="9.5703125" customWidth="1"/>
    <col min="3" max="3" width="12.5703125" customWidth="1"/>
    <col min="4" max="4" width="10.42578125" customWidth="1"/>
    <col min="5" max="5" width="13.140625" customWidth="1"/>
    <col min="6" max="6" width="13.28515625" customWidth="1"/>
    <col min="7" max="7" width="17.28515625" customWidth="1"/>
    <col min="8" max="8" width="12.140625" bestFit="1" customWidth="1"/>
    <col min="9" max="9" width="16.140625" customWidth="1"/>
    <col min="10" max="10" width="10.140625" hidden="1" customWidth="1"/>
    <col min="11" max="11" width="9.140625" hidden="1" customWidth="1"/>
  </cols>
  <sheetData>
    <row r="1" spans="1:39" ht="15" customHeight="1" x14ac:dyDescent="0.2">
      <c r="A1" s="1030" t="s">
        <v>462</v>
      </c>
      <c r="B1" s="1030"/>
      <c r="C1" s="1030"/>
      <c r="D1" s="1030"/>
      <c r="E1" s="1030"/>
      <c r="F1" s="1030"/>
      <c r="G1" s="1030"/>
      <c r="H1" s="1030"/>
      <c r="I1" s="103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15" x14ac:dyDescent="0.2">
      <c r="A2" s="1031" t="s">
        <v>451</v>
      </c>
      <c r="B2" s="1031"/>
      <c r="C2" s="1031"/>
      <c r="D2" s="1031"/>
      <c r="E2" s="1031"/>
      <c r="F2" s="1031"/>
      <c r="G2" s="1031"/>
      <c r="H2" s="1031"/>
      <c r="I2" s="103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s="6" customFormat="1" ht="15" x14ac:dyDescent="0.25">
      <c r="A3" s="201"/>
      <c r="B3" s="201"/>
      <c r="C3" s="201"/>
      <c r="D3" s="201"/>
      <c r="E3" s="201"/>
      <c r="F3" s="201"/>
      <c r="G3" s="201"/>
      <c r="H3" s="933" t="s">
        <v>395</v>
      </c>
      <c r="I3" s="93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17.25" customHeight="1" thickBot="1" x14ac:dyDescent="0.25">
      <c r="A4" s="1029" t="s">
        <v>408</v>
      </c>
      <c r="B4" s="1029"/>
      <c r="C4" s="1032" t="s">
        <v>171</v>
      </c>
      <c r="D4" s="1032"/>
      <c r="E4" s="135"/>
      <c r="F4" s="1003" t="s">
        <v>313</v>
      </c>
      <c r="G4" s="1003"/>
      <c r="H4" s="1003"/>
      <c r="I4" s="136" t="s">
        <v>306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ht="15" customHeight="1" x14ac:dyDescent="0.25">
      <c r="A5" s="35"/>
      <c r="B5" s="149" t="s">
        <v>34</v>
      </c>
      <c r="C5" s="148"/>
      <c r="D5" s="1034" t="s">
        <v>35</v>
      </c>
      <c r="E5" s="1034"/>
      <c r="F5" s="1034" t="s">
        <v>55</v>
      </c>
      <c r="G5" s="1034"/>
      <c r="H5" s="763"/>
      <c r="I5" s="3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ht="15" customHeight="1" x14ac:dyDescent="0.25">
      <c r="A6" s="38"/>
      <c r="B6" s="137" t="s">
        <v>246</v>
      </c>
      <c r="C6" s="137"/>
      <c r="D6" s="1035" t="s">
        <v>279</v>
      </c>
      <c r="E6" s="1035"/>
      <c r="F6" s="1033" t="s">
        <v>165</v>
      </c>
      <c r="G6" s="1033"/>
      <c r="H6" s="138" t="s">
        <v>1</v>
      </c>
      <c r="I6" s="3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ht="15" customHeight="1" thickBot="1" x14ac:dyDescent="0.25">
      <c r="A7" s="338"/>
      <c r="B7" s="876" t="s">
        <v>27</v>
      </c>
      <c r="C7" s="331" t="s">
        <v>222</v>
      </c>
      <c r="D7" s="331" t="s">
        <v>27</v>
      </c>
      <c r="E7" s="331" t="s">
        <v>222</v>
      </c>
      <c r="F7" s="331" t="s">
        <v>27</v>
      </c>
      <c r="G7" s="331" t="s">
        <v>222</v>
      </c>
      <c r="H7" s="876" t="s">
        <v>95</v>
      </c>
      <c r="I7" s="13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s="493" customFormat="1" ht="15" customHeight="1" thickBot="1" x14ac:dyDescent="0.25">
      <c r="A8" s="494" t="s">
        <v>53</v>
      </c>
      <c r="B8" s="764" t="s">
        <v>128</v>
      </c>
      <c r="C8" s="764" t="s">
        <v>29</v>
      </c>
      <c r="D8" s="764" t="s">
        <v>128</v>
      </c>
      <c r="E8" s="764" t="s">
        <v>29</v>
      </c>
      <c r="F8" s="764" t="s">
        <v>128</v>
      </c>
      <c r="G8" s="764" t="s">
        <v>29</v>
      </c>
      <c r="H8" s="764" t="s">
        <v>29</v>
      </c>
      <c r="I8" s="495" t="s">
        <v>26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s="364" customFormat="1" ht="18" customHeight="1" x14ac:dyDescent="0.25">
      <c r="A9" s="490" t="s">
        <v>337</v>
      </c>
      <c r="B9" s="491">
        <v>332</v>
      </c>
      <c r="C9" s="491">
        <v>22576</v>
      </c>
      <c r="D9" s="486">
        <v>188</v>
      </c>
      <c r="E9" s="486">
        <v>149272</v>
      </c>
      <c r="F9" s="486">
        <v>459</v>
      </c>
      <c r="G9" s="486">
        <v>72063</v>
      </c>
      <c r="H9" s="636">
        <f>ت.صحيه1!C9+ت.صحيه1!E9+ت.صحيه1!G9+ت.صحيه1!I9+ت.صحيه1!K9+ت.صحيه2!C9+ت.صحيه2!E9+ت.صحيه2!G9+ت.صحيه3!C9+ت.صحيه3!E9+ت.صحيه3!G9</f>
        <v>1812405</v>
      </c>
      <c r="I9" s="491" t="s">
        <v>338</v>
      </c>
      <c r="J9" s="420"/>
    </row>
    <row r="10" spans="1:39" s="268" customFormat="1" ht="18" customHeight="1" x14ac:dyDescent="0.25">
      <c r="A10" s="532" t="s">
        <v>30</v>
      </c>
      <c r="B10" s="533">
        <v>776</v>
      </c>
      <c r="C10" s="533">
        <v>52768</v>
      </c>
      <c r="D10" s="518">
        <v>743</v>
      </c>
      <c r="E10" s="518">
        <v>475520</v>
      </c>
      <c r="F10" s="518">
        <v>1136</v>
      </c>
      <c r="G10" s="518">
        <v>144649</v>
      </c>
      <c r="H10" s="518">
        <f>ت.صحيه1!C10+ت.صحيه1!E10+ت.صحيه1!G10+ت.صحيه1!I10+ت.صحيه1!K10+ت.صحيه2!C10+ت.صحيه2!E10+ت.صحيه2!G10+ت.صحيه3!C10+ت.صحيه3!E10+ت.صحيه3!G10</f>
        <v>3371323</v>
      </c>
      <c r="I10" s="533" t="s">
        <v>31</v>
      </c>
      <c r="J10" s="41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</row>
    <row r="11" spans="1:39" s="268" customFormat="1" ht="18" customHeight="1" x14ac:dyDescent="0.25">
      <c r="A11" s="630" t="s">
        <v>3</v>
      </c>
      <c r="B11" s="632">
        <v>1161</v>
      </c>
      <c r="C11" s="632">
        <v>67338</v>
      </c>
      <c r="D11" s="631">
        <v>0</v>
      </c>
      <c r="E11" s="631">
        <v>0</v>
      </c>
      <c r="F11" s="631">
        <v>1223</v>
      </c>
      <c r="G11" s="631">
        <v>158990</v>
      </c>
      <c r="H11" s="631">
        <f>ت.صحيه1!C11+ت.صحيه1!E11+ت.صحيه1!G11+ت.صحيه1!I11+ت.صحيه1!K11+ت.صحيه2!C11+ت.صحيه2!E11+ت.صحيه2!G11+ت.صحيه3!C11+ت.صحيه3!E11+ت.صحيه3!G11</f>
        <v>1261736</v>
      </c>
      <c r="I11" s="632" t="s">
        <v>15</v>
      </c>
      <c r="J11" s="41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</row>
    <row r="12" spans="1:39" s="268" customFormat="1" ht="18" customHeight="1" x14ac:dyDescent="0.25">
      <c r="A12" s="534" t="s">
        <v>327</v>
      </c>
      <c r="B12" s="533">
        <v>448</v>
      </c>
      <c r="C12" s="533">
        <v>34496</v>
      </c>
      <c r="D12" s="518">
        <v>111</v>
      </c>
      <c r="E12" s="518">
        <v>70485</v>
      </c>
      <c r="F12" s="518">
        <v>576</v>
      </c>
      <c r="G12" s="518">
        <v>88141</v>
      </c>
      <c r="H12" s="518">
        <f>ت.صحيه1!C12+ت.صحيه1!E12+ت.صحيه1!G12+ت.صحيه1!I12+ت.صحيه1!K12+ت.صحيه2!C12+ت.صحيه2!E12+ت.صحيه2!G12+ت.صحيه3!C12+ت.صحيه3!E12+ت.صحيه3!G12</f>
        <v>1300436</v>
      </c>
      <c r="I12" s="533" t="s">
        <v>323</v>
      </c>
      <c r="J12" s="41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</row>
    <row r="13" spans="1:39" s="268" customFormat="1" ht="18" customHeight="1" x14ac:dyDescent="0.25">
      <c r="A13" s="630" t="s">
        <v>4</v>
      </c>
      <c r="B13" s="632">
        <v>4583</v>
      </c>
      <c r="C13" s="632">
        <v>288729</v>
      </c>
      <c r="D13" s="631">
        <v>5786</v>
      </c>
      <c r="E13" s="631">
        <v>4426290</v>
      </c>
      <c r="F13" s="631">
        <v>6781</v>
      </c>
      <c r="G13" s="631">
        <v>1057836</v>
      </c>
      <c r="H13" s="631">
        <f>ت.صحيه1!C13+ت.صحيه1!E13+ت.صحيه1!G13+ت.صحيه1!I13+ت.صحيه1!K13+ت.صحيه2!C13+ت.صحيه2!E13+ت.صحيه2!G13+ت.صحيه3!C13+ت.صحيه3!E13+ت.صحيه3!G13</f>
        <v>19356823</v>
      </c>
      <c r="I13" s="632" t="s">
        <v>16</v>
      </c>
      <c r="J13" s="41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</row>
    <row r="14" spans="1:39" s="268" customFormat="1" ht="18" customHeight="1" x14ac:dyDescent="0.25">
      <c r="A14" s="532" t="s">
        <v>5</v>
      </c>
      <c r="B14" s="533">
        <v>1011</v>
      </c>
      <c r="C14" s="533">
        <v>90990</v>
      </c>
      <c r="D14" s="518">
        <v>911</v>
      </c>
      <c r="E14" s="518">
        <v>686894</v>
      </c>
      <c r="F14" s="518">
        <v>1254</v>
      </c>
      <c r="G14" s="518">
        <v>182362</v>
      </c>
      <c r="H14" s="518">
        <f>ت.صحيه1!C14+ت.صحيه1!E14+ت.صحيه1!G14+ت.صحيه1!I14+ت.صحيه1!K14+ت.صحيه2!C14+ت.صحيه2!E14+ت.صحيه2!G14+ت.صحيه3!C14+ت.صحيه3!E14+ت.صحيه3!G14</f>
        <v>1476924</v>
      </c>
      <c r="I14" s="533" t="s">
        <v>23</v>
      </c>
      <c r="J14" s="41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</row>
    <row r="15" spans="1:39" s="268" customFormat="1" ht="18" customHeight="1" x14ac:dyDescent="0.25">
      <c r="A15" s="630" t="s">
        <v>6</v>
      </c>
      <c r="B15" s="632">
        <v>1806</v>
      </c>
      <c r="C15" s="632">
        <v>158928</v>
      </c>
      <c r="D15" s="631">
        <v>343</v>
      </c>
      <c r="E15" s="631">
        <v>216090</v>
      </c>
      <c r="F15" s="631">
        <v>1813</v>
      </c>
      <c r="G15" s="631">
        <v>248800</v>
      </c>
      <c r="H15" s="631">
        <f>ت.صحيه1!C15+ت.صحيه1!E15+ت.صحيه1!G15+ت.صحيه1!I15+ت.صحيه1!K15+ت.صحيه2!C15+ت.صحيه2!E15+ت.صحيه2!G15+ت.صحيه3!C15+ت.صحيه3!E15+ت.صحيه3!G15</f>
        <v>2075250</v>
      </c>
      <c r="I15" s="632" t="s">
        <v>24</v>
      </c>
      <c r="J15" s="41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</row>
    <row r="16" spans="1:39" s="268" customFormat="1" ht="18" customHeight="1" x14ac:dyDescent="0.25">
      <c r="A16" s="532" t="s">
        <v>11</v>
      </c>
      <c r="B16" s="533">
        <v>1109</v>
      </c>
      <c r="C16" s="533">
        <v>66540</v>
      </c>
      <c r="D16" s="518">
        <v>474</v>
      </c>
      <c r="E16" s="518">
        <v>313788</v>
      </c>
      <c r="F16" s="518">
        <v>1454</v>
      </c>
      <c r="G16" s="518">
        <v>199198</v>
      </c>
      <c r="H16" s="518">
        <f>ت.صحيه1!C16+ت.صحيه1!E16+ت.صحيه1!G16+ت.صحيه1!I16+ت.صحيه1!K16+ت.صحيه2!C16+ت.صحيه2!E16+ت.صحيه2!G16+ت.صحيه3!C16+ت.صحيه3!E16+ت.صحيه3!G16</f>
        <v>1772709</v>
      </c>
      <c r="I16" s="533" t="s">
        <v>21</v>
      </c>
      <c r="J16" s="41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</row>
    <row r="17" spans="1:39" s="268" customFormat="1" ht="18" customHeight="1" x14ac:dyDescent="0.25">
      <c r="A17" s="630" t="s">
        <v>2</v>
      </c>
      <c r="B17" s="632">
        <v>341</v>
      </c>
      <c r="C17" s="632">
        <v>18073</v>
      </c>
      <c r="D17" s="631">
        <v>129</v>
      </c>
      <c r="E17" s="631">
        <v>87075</v>
      </c>
      <c r="F17" s="631">
        <v>597</v>
      </c>
      <c r="G17" s="631">
        <v>82438</v>
      </c>
      <c r="H17" s="631">
        <f>ت.صحيه1!C17+ت.صحيه1!E17+ت.صحيه1!G17+ت.صحيه1!I17+ت.صحيه1!K17+ت.صحيه2!C17+ت.صحيه2!E17+ت.صحيه2!G17+ت.صحيه3!C17+ت.صحيه3!E17+ت.صحيه3!G17</f>
        <v>899138</v>
      </c>
      <c r="I17" s="632" t="s">
        <v>14</v>
      </c>
      <c r="J17" s="41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</row>
    <row r="18" spans="1:39" s="268" customFormat="1" ht="18" customHeight="1" x14ac:dyDescent="0.25">
      <c r="A18" s="532" t="s">
        <v>7</v>
      </c>
      <c r="B18" s="533">
        <v>2199</v>
      </c>
      <c r="C18" s="533">
        <v>152171</v>
      </c>
      <c r="D18" s="518">
        <v>890</v>
      </c>
      <c r="E18" s="518">
        <v>616325</v>
      </c>
      <c r="F18" s="518">
        <v>1744</v>
      </c>
      <c r="G18" s="518">
        <v>245904</v>
      </c>
      <c r="H18" s="518">
        <f>ت.صحيه1!C18+ت.صحيه1!E18+ت.صحيه1!G18+ت.صحيه1!I18+ت.صحيه1!K18+ت.صحيه2!C18+ت.صحيه2!E18+ت.صحيه2!G18+ت.صحيه3!C18+ت.صحيه3!E18+ت.صحيه3!G18</f>
        <v>3372505</v>
      </c>
      <c r="I18" s="533" t="s">
        <v>17</v>
      </c>
      <c r="J18" s="41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</row>
    <row r="19" spans="1:39" s="268" customFormat="1" ht="18" customHeight="1" x14ac:dyDescent="0.25">
      <c r="A19" s="630" t="s">
        <v>8</v>
      </c>
      <c r="B19" s="632">
        <v>1339</v>
      </c>
      <c r="C19" s="632">
        <v>74984</v>
      </c>
      <c r="D19" s="631">
        <v>0</v>
      </c>
      <c r="E19" s="631">
        <v>0</v>
      </c>
      <c r="F19" s="631">
        <v>1708</v>
      </c>
      <c r="G19" s="631">
        <v>224443</v>
      </c>
      <c r="H19" s="631">
        <f>ت.صحيه1!C19+ت.صحيه1!E19+ت.صحيه1!G19+ت.صحيه1!I19+ت.صحيه1!K19+ت.صحيه2!C19+ت.صحيه2!E19+ت.صحيه2!G19+ت.صحيه3!C19+ت.صحيه3!E19+ت.صحيه3!G19</f>
        <v>2175801</v>
      </c>
      <c r="I19" s="632" t="s">
        <v>18</v>
      </c>
      <c r="J19" s="41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</row>
    <row r="20" spans="1:39" s="268" customFormat="1" ht="18" customHeight="1" x14ac:dyDescent="0.25">
      <c r="A20" s="532" t="s">
        <v>9</v>
      </c>
      <c r="B20" s="533">
        <v>588</v>
      </c>
      <c r="C20" s="533">
        <v>35868</v>
      </c>
      <c r="D20" s="518">
        <v>37</v>
      </c>
      <c r="E20" s="518">
        <v>25456</v>
      </c>
      <c r="F20" s="518">
        <v>623</v>
      </c>
      <c r="G20" s="518">
        <v>80990</v>
      </c>
      <c r="H20" s="518">
        <f>ت.صحيه1!C20+ت.صحيه1!E20+ت.صحيه1!G20+ت.صحيه1!I20+ت.صحيه1!K20+ت.صحيه2!C20+ت.صحيه2!E20+ت.صحيه2!G20+ت.صحيه3!C20+ت.صحيه3!E20+ت.صحيه3!G20</f>
        <v>983122</v>
      </c>
      <c r="I20" s="533" t="s">
        <v>19</v>
      </c>
      <c r="J20" s="41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</row>
    <row r="21" spans="1:39" s="268" customFormat="1" ht="18" customHeight="1" x14ac:dyDescent="0.25">
      <c r="A21" s="630" t="s">
        <v>10</v>
      </c>
      <c r="B21" s="632">
        <v>1778</v>
      </c>
      <c r="C21" s="632">
        <v>69342</v>
      </c>
      <c r="D21" s="631">
        <v>90</v>
      </c>
      <c r="E21" s="631">
        <v>51750</v>
      </c>
      <c r="F21" s="631">
        <v>1911</v>
      </c>
      <c r="G21" s="631">
        <v>193011</v>
      </c>
      <c r="H21" s="631">
        <f>ت.صحيه1!C21+ت.صحيه1!E21+ت.صحيه1!G21+ت.صحيه1!I21+ت.صحيه1!K21+ت.صحيه2!C21+ت.صحيه2!E21+ت.صحيه2!G21+ت.صحيه3!C21+ت.صحيه3!E21+ت.صحيه3!G21</f>
        <v>3174367</v>
      </c>
      <c r="I21" s="632" t="s">
        <v>20</v>
      </c>
      <c r="J21" s="41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</row>
    <row r="22" spans="1:39" s="268" customFormat="1" ht="18" customHeight="1" x14ac:dyDescent="0.25">
      <c r="A22" s="532" t="s">
        <v>12</v>
      </c>
      <c r="B22" s="533">
        <v>554</v>
      </c>
      <c r="C22" s="533">
        <v>43212</v>
      </c>
      <c r="D22" s="518">
        <v>284</v>
      </c>
      <c r="E22" s="518">
        <v>176080</v>
      </c>
      <c r="F22" s="518">
        <v>789</v>
      </c>
      <c r="G22" s="518">
        <v>81267</v>
      </c>
      <c r="H22" s="518">
        <f>ت.صحيه1!C22+ت.صحيه1!E22+ت.صحيه1!G22+ت.صحيه1!I22+ت.صحيه1!K22+ت.صحيه2!C22+ت.صحيه2!E22+ت.صحيه2!G22+ت.صحيه3!C22+ت.صحيه3!E22+ت.صحيه3!G22</f>
        <v>1126795</v>
      </c>
      <c r="I22" s="533" t="s">
        <v>25</v>
      </c>
      <c r="J22" s="41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</row>
    <row r="23" spans="1:39" s="397" customFormat="1" ht="18" customHeight="1" thickBot="1" x14ac:dyDescent="0.3">
      <c r="A23" s="633" t="s">
        <v>13</v>
      </c>
      <c r="B23" s="635">
        <v>1207</v>
      </c>
      <c r="C23" s="635">
        <v>84490</v>
      </c>
      <c r="D23" s="634">
        <v>557</v>
      </c>
      <c r="E23" s="634">
        <v>428890</v>
      </c>
      <c r="F23" s="634">
        <v>1383</v>
      </c>
      <c r="G23" s="634">
        <v>175641</v>
      </c>
      <c r="H23" s="634">
        <f>ت.صحيه1!C23+ت.صحيه1!E23+ت.صحيه1!G23+ت.صحيه1!I23+ت.صحيه1!K23+ت.صحيه2!C23+ت.صحيه2!E23+ت.صحيه2!G23+ت.صحيه3!C23+ت.صحيه3!E23+ت.صحيه3!G23</f>
        <v>2345526</v>
      </c>
      <c r="I23" s="635" t="s">
        <v>22</v>
      </c>
      <c r="J23" s="42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390" customFormat="1" ht="18" customHeight="1" thickBot="1" x14ac:dyDescent="0.25">
      <c r="A24" s="422" t="s">
        <v>0</v>
      </c>
      <c r="B24" s="781">
        <f>SUM(B9:B23)</f>
        <v>19232</v>
      </c>
      <c r="C24" s="781">
        <f t="shared" ref="C24:G24" si="0">SUM(C9:C23)</f>
        <v>1260505</v>
      </c>
      <c r="D24" s="781">
        <f t="shared" si="0"/>
        <v>10543</v>
      </c>
      <c r="E24" s="781">
        <f t="shared" si="0"/>
        <v>7723915</v>
      </c>
      <c r="F24" s="781">
        <f t="shared" si="0"/>
        <v>23451</v>
      </c>
      <c r="G24" s="781">
        <f t="shared" si="0"/>
        <v>3235733</v>
      </c>
      <c r="H24" s="781">
        <f>ت.صحيه1!C24+ت.صحيه1!E24+ت.صحيه1!G24+ت.صحيه1!I24+ت.صحيه1!K24+ت.صحيه2!C24+ت.صحيه2!E24+ت.صحيه2!G24+ت.صحيه3!C24+ت.صحيه3!E24+ت.صحيه3!G24</f>
        <v>46504860</v>
      </c>
      <c r="I24" s="423" t="s">
        <v>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6" customFormat="1" ht="19.5" customHeight="1" x14ac:dyDescent="0.2">
      <c r="A25" s="957"/>
      <c r="B25" s="957"/>
      <c r="C25" s="957"/>
      <c r="D25" s="957"/>
      <c r="E25" s="957"/>
      <c r="F25" s="957"/>
      <c r="G25" s="957"/>
      <c r="H25" s="185"/>
      <c r="I25" s="188"/>
    </row>
    <row r="26" spans="1:39" ht="14.25" x14ac:dyDescent="0.2">
      <c r="C26" s="6"/>
      <c r="D26" s="6"/>
      <c r="E26" s="6"/>
      <c r="F26" s="6"/>
      <c r="G26" s="6"/>
      <c r="H26" s="6"/>
      <c r="I26" s="173"/>
      <c r="J26" s="6"/>
    </row>
    <row r="27" spans="1:39" ht="15" customHeight="1" x14ac:dyDescent="0.25">
      <c r="A27" s="981"/>
      <c r="B27" s="981"/>
      <c r="C27" s="6"/>
      <c r="D27" s="6"/>
      <c r="E27" s="6"/>
      <c r="F27" s="6"/>
      <c r="G27" s="6"/>
      <c r="H27" s="6"/>
      <c r="I27" s="47"/>
      <c r="K27" s="47"/>
    </row>
    <row r="30" spans="1:39" x14ac:dyDescent="0.2">
      <c r="G30" s="161"/>
    </row>
    <row r="31" spans="1:39" x14ac:dyDescent="0.2">
      <c r="B31" s="161"/>
      <c r="I31" s="161"/>
    </row>
    <row r="32" spans="1:39" x14ac:dyDescent="0.2">
      <c r="B32" s="161"/>
      <c r="C32" s="6"/>
      <c r="D32" s="6"/>
      <c r="E32" s="6"/>
      <c r="F32" s="6"/>
      <c r="G32" s="6"/>
    </row>
  </sheetData>
  <mergeCells count="12">
    <mergeCell ref="H3:I3"/>
    <mergeCell ref="A27:B27"/>
    <mergeCell ref="A4:B4"/>
    <mergeCell ref="A1:I1"/>
    <mergeCell ref="A2:I2"/>
    <mergeCell ref="C4:D4"/>
    <mergeCell ref="F4:H4"/>
    <mergeCell ref="F6:G6"/>
    <mergeCell ref="D5:E5"/>
    <mergeCell ref="F5:G5"/>
    <mergeCell ref="D6:E6"/>
    <mergeCell ref="A25:G25"/>
  </mergeCells>
  <phoneticPr fontId="3" type="noConversion"/>
  <printOptions horizontalCentered="1" verticalCentered="1"/>
  <pageMargins left="1.01" right="1.29" top="1.36" bottom="1.81" header="0.2" footer="0.78"/>
  <pageSetup scale="9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33"/>
  <sheetViews>
    <sheetView rightToLeft="1" zoomScaleNormal="100" zoomScaleSheetLayoutView="100" workbookViewId="0">
      <selection activeCell="J4" sqref="J4"/>
    </sheetView>
  </sheetViews>
  <sheetFormatPr defaultRowHeight="12.75" x14ac:dyDescent="0.2"/>
  <cols>
    <col min="1" max="1" width="11.7109375" customWidth="1"/>
    <col min="2" max="2" width="10" customWidth="1"/>
    <col min="3" max="3" width="13" customWidth="1"/>
    <col min="4" max="4" width="12.85546875" customWidth="1"/>
    <col min="5" max="5" width="14.140625" customWidth="1"/>
    <col min="6" max="6" width="10.42578125" customWidth="1"/>
    <col min="7" max="7" width="11" customWidth="1"/>
    <col min="8" max="9" width="11.5703125" style="6" customWidth="1"/>
    <col min="10" max="10" width="18.5703125" customWidth="1"/>
    <col min="11" max="11" width="0.28515625" hidden="1" customWidth="1"/>
    <col min="12" max="12" width="10" bestFit="1" customWidth="1"/>
  </cols>
  <sheetData>
    <row r="1" spans="1:14" ht="15" x14ac:dyDescent="0.2">
      <c r="A1" s="909" t="s">
        <v>462</v>
      </c>
      <c r="B1" s="909"/>
      <c r="C1" s="909"/>
      <c r="D1" s="909"/>
      <c r="E1" s="909"/>
      <c r="F1" s="909"/>
      <c r="G1" s="909"/>
      <c r="H1" s="909"/>
      <c r="I1" s="909"/>
      <c r="J1" s="909"/>
    </row>
    <row r="2" spans="1:14" ht="14.25" customHeight="1" x14ac:dyDescent="0.2">
      <c r="A2" s="918" t="s">
        <v>451</v>
      </c>
      <c r="B2" s="918"/>
      <c r="C2" s="918"/>
      <c r="D2" s="918"/>
      <c r="E2" s="918"/>
      <c r="F2" s="918"/>
      <c r="G2" s="918"/>
      <c r="H2" s="918"/>
      <c r="I2" s="918"/>
      <c r="J2" s="918"/>
    </row>
    <row r="3" spans="1:14" s="6" customFormat="1" ht="14.25" customHeight="1" x14ac:dyDescent="0.25">
      <c r="A3" s="192"/>
      <c r="B3" s="192"/>
      <c r="C3" s="192"/>
      <c r="D3" s="192"/>
      <c r="E3" s="192"/>
      <c r="F3" s="192"/>
      <c r="G3" s="933" t="s">
        <v>395</v>
      </c>
      <c r="H3" s="933"/>
      <c r="I3" s="933"/>
      <c r="J3" s="933"/>
    </row>
    <row r="4" spans="1:14" ht="15" customHeight="1" thickBot="1" x14ac:dyDescent="0.3">
      <c r="A4" s="732" t="s">
        <v>405</v>
      </c>
      <c r="B4" s="733"/>
      <c r="C4" s="941" t="s">
        <v>476</v>
      </c>
      <c r="D4" s="941"/>
      <c r="E4" s="941"/>
      <c r="F4" s="941"/>
      <c r="G4" s="941"/>
      <c r="H4" s="941"/>
      <c r="I4" s="941"/>
      <c r="J4" s="210" t="s">
        <v>310</v>
      </c>
    </row>
    <row r="5" spans="1:14" ht="15" customHeight="1" x14ac:dyDescent="0.2">
      <c r="A5" s="104"/>
      <c r="B5" s="953" t="s">
        <v>391</v>
      </c>
      <c r="C5" s="953"/>
      <c r="D5" s="953" t="s">
        <v>69</v>
      </c>
      <c r="E5" s="953"/>
      <c r="F5" s="953" t="s">
        <v>184</v>
      </c>
      <c r="G5" s="953"/>
      <c r="H5" s="139" t="s">
        <v>373</v>
      </c>
      <c r="I5" s="466"/>
      <c r="J5" s="34"/>
    </row>
    <row r="6" spans="1:14" ht="15" customHeight="1" x14ac:dyDescent="0.2">
      <c r="A6" s="31"/>
      <c r="B6" s="918" t="s">
        <v>265</v>
      </c>
      <c r="C6" s="918"/>
      <c r="D6" s="918" t="s">
        <v>166</v>
      </c>
      <c r="E6" s="918"/>
      <c r="F6" s="918" t="s">
        <v>266</v>
      </c>
      <c r="G6" s="918"/>
      <c r="H6" s="464"/>
      <c r="I6" s="464"/>
      <c r="J6" s="36"/>
    </row>
    <row r="7" spans="1:14" ht="15" customHeight="1" x14ac:dyDescent="0.2">
      <c r="A7" s="47"/>
      <c r="B7" s="292" t="s">
        <v>36</v>
      </c>
      <c r="C7" s="292" t="s">
        <v>222</v>
      </c>
      <c r="D7" s="292" t="s">
        <v>187</v>
      </c>
      <c r="E7" s="293" t="s">
        <v>225</v>
      </c>
      <c r="F7" s="291" t="s">
        <v>41</v>
      </c>
      <c r="G7" s="291" t="s">
        <v>222</v>
      </c>
      <c r="H7" s="468" t="s">
        <v>397</v>
      </c>
      <c r="I7" s="465"/>
      <c r="J7" s="36"/>
    </row>
    <row r="8" spans="1:14" ht="15" customHeight="1" thickBot="1" x14ac:dyDescent="0.25">
      <c r="A8" s="314" t="s">
        <v>53</v>
      </c>
      <c r="B8" s="317" t="s">
        <v>130</v>
      </c>
      <c r="C8" s="315" t="s">
        <v>29</v>
      </c>
      <c r="D8" s="317" t="s">
        <v>127</v>
      </c>
      <c r="E8" s="317" t="s">
        <v>29</v>
      </c>
      <c r="F8" s="317" t="s">
        <v>42</v>
      </c>
      <c r="G8" s="317" t="s">
        <v>185</v>
      </c>
      <c r="H8" s="317" t="s">
        <v>125</v>
      </c>
      <c r="I8" s="317" t="s">
        <v>82</v>
      </c>
      <c r="J8" s="60" t="s">
        <v>26</v>
      </c>
    </row>
    <row r="9" spans="1:14" s="268" customFormat="1" ht="17.100000000000001" customHeight="1" x14ac:dyDescent="0.2">
      <c r="A9" s="500" t="s">
        <v>337</v>
      </c>
      <c r="B9" s="486">
        <v>43</v>
      </c>
      <c r="C9" s="486">
        <v>26649</v>
      </c>
      <c r="D9" s="487">
        <v>69022</v>
      </c>
      <c r="E9" s="487">
        <v>1027420</v>
      </c>
      <c r="F9" s="486">
        <v>5446</v>
      </c>
      <c r="G9" s="486">
        <v>108920</v>
      </c>
      <c r="H9" s="486">
        <v>7926</v>
      </c>
      <c r="I9" s="486">
        <v>39630</v>
      </c>
      <c r="J9" s="498" t="s">
        <v>338</v>
      </c>
    </row>
    <row r="10" spans="1:14" s="268" customFormat="1" ht="17.100000000000001" customHeight="1" x14ac:dyDescent="0.2">
      <c r="A10" s="517" t="s">
        <v>30</v>
      </c>
      <c r="B10" s="518">
        <v>0</v>
      </c>
      <c r="C10" s="518">
        <v>0</v>
      </c>
      <c r="D10" s="519">
        <v>203699</v>
      </c>
      <c r="E10" s="519">
        <v>2426091</v>
      </c>
      <c r="F10" s="518">
        <v>13556</v>
      </c>
      <c r="G10" s="518">
        <v>244008</v>
      </c>
      <c r="H10" s="518">
        <v>7541</v>
      </c>
      <c r="I10" s="518">
        <v>30164</v>
      </c>
      <c r="J10" s="520" t="s">
        <v>31</v>
      </c>
    </row>
    <row r="11" spans="1:14" s="268" customFormat="1" ht="17.100000000000001" customHeight="1" x14ac:dyDescent="0.2">
      <c r="A11" s="503" t="s">
        <v>3</v>
      </c>
      <c r="B11" s="486">
        <v>6821</v>
      </c>
      <c r="C11" s="486">
        <v>1797333</v>
      </c>
      <c r="D11" s="487">
        <v>212972</v>
      </c>
      <c r="E11" s="487">
        <v>2962124</v>
      </c>
      <c r="F11" s="486">
        <v>0</v>
      </c>
      <c r="G11" s="486">
        <v>0</v>
      </c>
      <c r="H11" s="486">
        <v>16472</v>
      </c>
      <c r="I11" s="486">
        <v>49416</v>
      </c>
      <c r="J11" s="498" t="s">
        <v>15</v>
      </c>
    </row>
    <row r="12" spans="1:14" s="268" customFormat="1" ht="17.100000000000001" customHeight="1" x14ac:dyDescent="0.2">
      <c r="A12" s="517" t="s">
        <v>327</v>
      </c>
      <c r="B12" s="518">
        <v>796</v>
      </c>
      <c r="C12" s="518">
        <v>179166</v>
      </c>
      <c r="D12" s="519">
        <v>104863</v>
      </c>
      <c r="E12" s="519">
        <v>946332</v>
      </c>
      <c r="F12" s="518">
        <v>0</v>
      </c>
      <c r="G12" s="518">
        <v>0</v>
      </c>
      <c r="H12" s="518">
        <v>7043</v>
      </c>
      <c r="I12" s="518">
        <v>28172</v>
      </c>
      <c r="J12" s="520" t="s">
        <v>323</v>
      </c>
      <c r="N12" s="268" t="s">
        <v>375</v>
      </c>
    </row>
    <row r="13" spans="1:14" s="268" customFormat="1" ht="17.100000000000001" customHeight="1" x14ac:dyDescent="0.2">
      <c r="A13" s="503" t="s">
        <v>4</v>
      </c>
      <c r="B13" s="486">
        <v>312292</v>
      </c>
      <c r="C13" s="486">
        <v>132724100</v>
      </c>
      <c r="D13" s="487">
        <v>1031185</v>
      </c>
      <c r="E13" s="487">
        <v>18561330</v>
      </c>
      <c r="F13" s="486">
        <v>345949</v>
      </c>
      <c r="G13" s="486">
        <v>7264929</v>
      </c>
      <c r="H13" s="486">
        <v>184302</v>
      </c>
      <c r="I13" s="486">
        <v>552906</v>
      </c>
      <c r="J13" s="498" t="s">
        <v>16</v>
      </c>
    </row>
    <row r="14" spans="1:14" s="268" customFormat="1" ht="17.100000000000001" customHeight="1" x14ac:dyDescent="0.2">
      <c r="A14" s="517" t="s">
        <v>5</v>
      </c>
      <c r="B14" s="518">
        <v>1733</v>
      </c>
      <c r="C14" s="518">
        <v>625708</v>
      </c>
      <c r="D14" s="519">
        <v>242014</v>
      </c>
      <c r="E14" s="519">
        <v>2661134</v>
      </c>
      <c r="F14" s="518">
        <v>0</v>
      </c>
      <c r="G14" s="518">
        <v>0</v>
      </c>
      <c r="H14" s="518">
        <v>19212</v>
      </c>
      <c r="I14" s="518">
        <v>76848</v>
      </c>
      <c r="J14" s="520" t="s">
        <v>23</v>
      </c>
    </row>
    <row r="15" spans="1:14" s="268" customFormat="1" ht="17.100000000000001" customHeight="1" x14ac:dyDescent="0.2">
      <c r="A15" s="503" t="s">
        <v>6</v>
      </c>
      <c r="B15" s="486">
        <v>3017</v>
      </c>
      <c r="C15" s="486">
        <v>902083</v>
      </c>
      <c r="D15" s="487">
        <v>252520</v>
      </c>
      <c r="E15" s="487">
        <v>2586095</v>
      </c>
      <c r="F15" s="486">
        <v>0</v>
      </c>
      <c r="G15" s="486">
        <v>0</v>
      </c>
      <c r="H15" s="486">
        <v>10145</v>
      </c>
      <c r="I15" s="486">
        <v>71015</v>
      </c>
      <c r="J15" s="498" t="s">
        <v>24</v>
      </c>
    </row>
    <row r="16" spans="1:14" s="268" customFormat="1" ht="17.100000000000001" customHeight="1" x14ac:dyDescent="0.2">
      <c r="A16" s="517" t="s">
        <v>11</v>
      </c>
      <c r="B16" s="518">
        <v>841</v>
      </c>
      <c r="C16" s="518">
        <v>335352</v>
      </c>
      <c r="D16" s="519">
        <v>196177</v>
      </c>
      <c r="E16" s="519">
        <v>1414484</v>
      </c>
      <c r="F16" s="518">
        <v>8411</v>
      </c>
      <c r="G16" s="518">
        <v>126165</v>
      </c>
      <c r="H16" s="518">
        <v>23386</v>
      </c>
      <c r="I16" s="518">
        <v>70158</v>
      </c>
      <c r="J16" s="520" t="s">
        <v>21</v>
      </c>
    </row>
    <row r="17" spans="1:12" s="268" customFormat="1" ht="17.100000000000001" customHeight="1" x14ac:dyDescent="0.2">
      <c r="A17" s="503" t="s">
        <v>2</v>
      </c>
      <c r="B17" s="486">
        <v>318</v>
      </c>
      <c r="C17" s="486">
        <v>74730</v>
      </c>
      <c r="D17" s="487">
        <v>69147</v>
      </c>
      <c r="E17" s="487">
        <v>612874</v>
      </c>
      <c r="F17" s="486">
        <v>0</v>
      </c>
      <c r="G17" s="486">
        <v>0</v>
      </c>
      <c r="H17" s="486">
        <v>3884</v>
      </c>
      <c r="I17" s="486">
        <v>23304</v>
      </c>
      <c r="J17" s="498" t="s">
        <v>14</v>
      </c>
    </row>
    <row r="18" spans="1:12" s="268" customFormat="1" ht="17.100000000000001" customHeight="1" x14ac:dyDescent="0.2">
      <c r="A18" s="517" t="s">
        <v>7</v>
      </c>
      <c r="B18" s="518">
        <v>4012</v>
      </c>
      <c r="C18" s="518">
        <v>1965880</v>
      </c>
      <c r="D18" s="519">
        <v>298774</v>
      </c>
      <c r="E18" s="519">
        <v>3286514</v>
      </c>
      <c r="F18" s="518">
        <v>0</v>
      </c>
      <c r="G18" s="518">
        <v>0</v>
      </c>
      <c r="H18" s="518">
        <v>43773</v>
      </c>
      <c r="I18" s="518">
        <v>131319</v>
      </c>
      <c r="J18" s="520" t="s">
        <v>17</v>
      </c>
    </row>
    <row r="19" spans="1:12" s="268" customFormat="1" ht="17.100000000000001" customHeight="1" x14ac:dyDescent="0.2">
      <c r="A19" s="503" t="s">
        <v>8</v>
      </c>
      <c r="B19" s="486">
        <v>870</v>
      </c>
      <c r="C19" s="486">
        <v>314070</v>
      </c>
      <c r="D19" s="487">
        <v>228615</v>
      </c>
      <c r="E19" s="487">
        <v>2257679</v>
      </c>
      <c r="F19" s="486">
        <v>0</v>
      </c>
      <c r="G19" s="486">
        <v>0</v>
      </c>
      <c r="H19" s="486">
        <v>11686</v>
      </c>
      <c r="I19" s="486">
        <v>35058</v>
      </c>
      <c r="J19" s="498" t="s">
        <v>18</v>
      </c>
    </row>
    <row r="20" spans="1:12" s="268" customFormat="1" ht="17.100000000000001" customHeight="1" x14ac:dyDescent="0.2">
      <c r="A20" s="517" t="s">
        <v>9</v>
      </c>
      <c r="B20" s="518">
        <v>0</v>
      </c>
      <c r="C20" s="518">
        <v>0</v>
      </c>
      <c r="D20" s="519">
        <v>114261</v>
      </c>
      <c r="E20" s="519">
        <v>914285</v>
      </c>
      <c r="F20" s="518">
        <v>0</v>
      </c>
      <c r="G20" s="518">
        <v>0</v>
      </c>
      <c r="H20" s="518">
        <v>10992</v>
      </c>
      <c r="I20" s="518">
        <v>32976</v>
      </c>
      <c r="J20" s="520" t="s">
        <v>19</v>
      </c>
    </row>
    <row r="21" spans="1:12" s="268" customFormat="1" ht="17.100000000000001" customHeight="1" x14ac:dyDescent="0.2">
      <c r="A21" s="503" t="s">
        <v>10</v>
      </c>
      <c r="B21" s="486">
        <v>0</v>
      </c>
      <c r="C21" s="486">
        <v>0</v>
      </c>
      <c r="D21" s="487">
        <v>192107</v>
      </c>
      <c r="E21" s="487">
        <v>1921070</v>
      </c>
      <c r="F21" s="486">
        <v>0</v>
      </c>
      <c r="G21" s="486">
        <v>0</v>
      </c>
      <c r="H21" s="486">
        <v>20439</v>
      </c>
      <c r="I21" s="486">
        <v>40878</v>
      </c>
      <c r="J21" s="498" t="s">
        <v>20</v>
      </c>
    </row>
    <row r="22" spans="1:12" s="268" customFormat="1" ht="17.100000000000001" customHeight="1" x14ac:dyDescent="0.2">
      <c r="A22" s="517" t="s">
        <v>12</v>
      </c>
      <c r="B22" s="518">
        <v>8</v>
      </c>
      <c r="C22" s="518">
        <v>2760</v>
      </c>
      <c r="D22" s="519">
        <v>104263</v>
      </c>
      <c r="E22" s="519">
        <v>1050059</v>
      </c>
      <c r="F22" s="518">
        <v>0</v>
      </c>
      <c r="G22" s="518">
        <v>0</v>
      </c>
      <c r="H22" s="518">
        <v>11339</v>
      </c>
      <c r="I22" s="518">
        <v>22678</v>
      </c>
      <c r="J22" s="520" t="s">
        <v>25</v>
      </c>
    </row>
    <row r="23" spans="1:12" s="268" customFormat="1" ht="17.100000000000001" customHeight="1" thickBot="1" x14ac:dyDescent="0.25">
      <c r="A23" s="503" t="s">
        <v>13</v>
      </c>
      <c r="B23" s="486">
        <v>0</v>
      </c>
      <c r="C23" s="486">
        <v>0</v>
      </c>
      <c r="D23" s="487">
        <v>348223</v>
      </c>
      <c r="E23" s="487">
        <v>2768344</v>
      </c>
      <c r="F23" s="486">
        <v>0</v>
      </c>
      <c r="G23" s="486">
        <v>0</v>
      </c>
      <c r="H23" s="486">
        <v>25026</v>
      </c>
      <c r="I23" s="486">
        <v>100104</v>
      </c>
      <c r="J23" s="498" t="s">
        <v>22</v>
      </c>
    </row>
    <row r="24" spans="1:12" s="268" customFormat="1" ht="24" customHeight="1" thickTop="1" thickBot="1" x14ac:dyDescent="0.25">
      <c r="A24" s="695" t="s">
        <v>0</v>
      </c>
      <c r="B24" s="696">
        <f>SUM(B9:B23)</f>
        <v>330751</v>
      </c>
      <c r="C24" s="696">
        <f t="shared" ref="C24:I24" si="0">SUM(C9:C23)</f>
        <v>138947831</v>
      </c>
      <c r="D24" s="696">
        <f t="shared" si="0"/>
        <v>3667842</v>
      </c>
      <c r="E24" s="696">
        <f t="shared" si="0"/>
        <v>45395835</v>
      </c>
      <c r="F24" s="696">
        <f t="shared" si="0"/>
        <v>373362</v>
      </c>
      <c r="G24" s="696">
        <f t="shared" si="0"/>
        <v>7744022</v>
      </c>
      <c r="H24" s="696">
        <f t="shared" si="0"/>
        <v>403166</v>
      </c>
      <c r="I24" s="696">
        <f t="shared" si="0"/>
        <v>1304626</v>
      </c>
      <c r="J24" s="698" t="s">
        <v>1</v>
      </c>
    </row>
    <row r="25" spans="1:12" s="6" customFormat="1" ht="16.5" customHeight="1" thickTop="1" x14ac:dyDescent="0.2">
      <c r="A25" s="957"/>
      <c r="B25" s="957"/>
      <c r="C25" s="957"/>
      <c r="D25" s="957"/>
      <c r="E25" s="72"/>
      <c r="F25" s="72"/>
      <c r="G25" s="72"/>
      <c r="H25" s="72"/>
      <c r="I25" s="72"/>
      <c r="J25" s="187"/>
    </row>
    <row r="26" spans="1:12" ht="14.25" x14ac:dyDescent="0.2">
      <c r="B26" s="6"/>
      <c r="C26" s="6"/>
      <c r="D26" s="6"/>
      <c r="E26" s="6"/>
      <c r="J26" s="173"/>
      <c r="L26" s="6"/>
    </row>
    <row r="27" spans="1:12" ht="15" x14ac:dyDescent="0.25">
      <c r="A27" s="467"/>
      <c r="B27" s="6"/>
      <c r="C27" s="6"/>
      <c r="D27" s="6"/>
      <c r="E27" s="6"/>
      <c r="G27" s="982"/>
      <c r="H27" s="982"/>
      <c r="I27" s="982"/>
      <c r="J27" s="982"/>
      <c r="L27" s="6"/>
    </row>
    <row r="28" spans="1:12" x14ac:dyDescent="0.2">
      <c r="L28" s="6"/>
    </row>
    <row r="29" spans="1:12" x14ac:dyDescent="0.2">
      <c r="L29" s="6"/>
    </row>
    <row r="30" spans="1:12" x14ac:dyDescent="0.2">
      <c r="L30" s="6"/>
    </row>
    <row r="31" spans="1:12" x14ac:dyDescent="0.2">
      <c r="L31" s="6"/>
    </row>
    <row r="32" spans="1:12" x14ac:dyDescent="0.2">
      <c r="L32" s="6"/>
    </row>
    <row r="33" spans="12:12" x14ac:dyDescent="0.2">
      <c r="L33" s="6"/>
    </row>
  </sheetData>
  <mergeCells count="12">
    <mergeCell ref="A1:J1"/>
    <mergeCell ref="A2:J2"/>
    <mergeCell ref="G3:J3"/>
    <mergeCell ref="G27:J27"/>
    <mergeCell ref="A25:D25"/>
    <mergeCell ref="B5:C5"/>
    <mergeCell ref="B6:C6"/>
    <mergeCell ref="D5:E5"/>
    <mergeCell ref="D6:E6"/>
    <mergeCell ref="F5:G5"/>
    <mergeCell ref="F6:G6"/>
    <mergeCell ref="C4:I4"/>
  </mergeCells>
  <phoneticPr fontId="3" type="noConversion"/>
  <printOptions horizontalCentered="1" verticalCentered="1"/>
  <pageMargins left="1.01" right="1.29" top="1.36" bottom="1.81" header="0.2" footer="0.78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>
      <selection activeCell="G4" sqref="G4:I4"/>
    </sheetView>
  </sheetViews>
  <sheetFormatPr defaultRowHeight="12.75" x14ac:dyDescent="0.2"/>
  <sheetData/>
  <phoneticPr fontId="3" type="noConversion"/>
  <printOptions horizontalCentered="1" verticalCentered="1"/>
  <pageMargins left="1.01" right="1.29" top="1.36" bottom="1.81" header="0.2" footer="0.78"/>
  <pageSetup scale="95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CE27"/>
  <sheetViews>
    <sheetView rightToLeft="1" zoomScale="87" zoomScaleNormal="87" zoomScaleSheetLayoutView="100" workbookViewId="0">
      <selection activeCell="P13" sqref="P13"/>
    </sheetView>
  </sheetViews>
  <sheetFormatPr defaultRowHeight="12.75" x14ac:dyDescent="0.2"/>
  <cols>
    <col min="1" max="1" width="11.7109375" customWidth="1"/>
    <col min="2" max="2" width="11.5703125" customWidth="1"/>
    <col min="3" max="3" width="13.28515625" customWidth="1"/>
    <col min="4" max="4" width="11.7109375" customWidth="1"/>
    <col min="5" max="5" width="11.42578125" customWidth="1"/>
    <col min="6" max="6" width="11.7109375" customWidth="1"/>
    <col min="7" max="7" width="10.85546875" customWidth="1"/>
    <col min="8" max="8" width="10" customWidth="1"/>
    <col min="9" max="9" width="11.85546875" customWidth="1"/>
    <col min="10" max="10" width="18.140625" customWidth="1"/>
    <col min="11" max="11" width="0.140625" hidden="1" customWidth="1"/>
    <col min="12" max="14" width="9.140625" hidden="1" customWidth="1"/>
  </cols>
  <sheetData>
    <row r="1" spans="1:759" ht="16.5" customHeight="1" x14ac:dyDescent="0.2">
      <c r="A1" s="909" t="s">
        <v>462</v>
      </c>
      <c r="B1" s="909"/>
      <c r="C1" s="909"/>
      <c r="D1" s="909"/>
      <c r="E1" s="909"/>
      <c r="F1" s="909"/>
      <c r="G1" s="909"/>
      <c r="H1" s="909"/>
      <c r="I1" s="909"/>
      <c r="J1" s="909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</row>
    <row r="2" spans="1:759" ht="15" x14ac:dyDescent="0.2">
      <c r="A2" s="911" t="s">
        <v>451</v>
      </c>
      <c r="B2" s="911"/>
      <c r="C2" s="911"/>
      <c r="D2" s="911"/>
      <c r="E2" s="911"/>
      <c r="F2" s="911"/>
      <c r="G2" s="911"/>
      <c r="H2" s="911"/>
      <c r="I2" s="911"/>
      <c r="J2" s="91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</row>
    <row r="3" spans="1:759" s="6" customFormat="1" ht="15" x14ac:dyDescent="0.25">
      <c r="A3" s="191"/>
      <c r="B3" s="191"/>
      <c r="C3" s="191"/>
      <c r="D3" s="191"/>
      <c r="E3" s="191"/>
      <c r="F3" s="191"/>
      <c r="G3" s="191"/>
      <c r="H3" s="191"/>
      <c r="I3" s="191"/>
      <c r="J3" s="795" t="s">
        <v>396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</row>
    <row r="4" spans="1:759" ht="15" customHeight="1" thickBot="1" x14ac:dyDescent="0.3">
      <c r="A4" s="975" t="s">
        <v>409</v>
      </c>
      <c r="B4" s="975"/>
      <c r="C4" s="975"/>
      <c r="D4" s="975"/>
      <c r="E4" s="23"/>
      <c r="F4" s="23"/>
      <c r="G4" s="56"/>
      <c r="H4" s="56"/>
      <c r="I4" s="56"/>
      <c r="J4" s="894" t="s">
        <v>310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</row>
    <row r="5" spans="1:759" ht="15" customHeight="1" x14ac:dyDescent="0.2">
      <c r="A5" s="30"/>
      <c r="B5" s="953" t="s">
        <v>66</v>
      </c>
      <c r="C5" s="953"/>
      <c r="D5" s="953" t="s">
        <v>67</v>
      </c>
      <c r="E5" s="953"/>
      <c r="F5" s="953" t="s">
        <v>68</v>
      </c>
      <c r="G5" s="953"/>
      <c r="H5" s="953" t="s">
        <v>193</v>
      </c>
      <c r="I5" s="953"/>
      <c r="J5" s="30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</row>
    <row r="6" spans="1:759" s="6" customFormat="1" ht="31.5" customHeight="1" x14ac:dyDescent="0.2">
      <c r="A6" s="30"/>
      <c r="B6" s="909" t="s">
        <v>247</v>
      </c>
      <c r="C6" s="909"/>
      <c r="D6" s="909" t="s">
        <v>267</v>
      </c>
      <c r="E6" s="909"/>
      <c r="F6" s="909" t="s">
        <v>288</v>
      </c>
      <c r="G6" s="909"/>
      <c r="H6" s="909" t="s">
        <v>268</v>
      </c>
      <c r="I6" s="909"/>
      <c r="J6" s="30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</row>
    <row r="7" spans="1:759" ht="19.5" customHeight="1" x14ac:dyDescent="0.2">
      <c r="A7" s="47"/>
      <c r="B7" s="293" t="s">
        <v>231</v>
      </c>
      <c r="C7" s="49" t="s">
        <v>222</v>
      </c>
      <c r="D7" s="49" t="s">
        <v>65</v>
      </c>
      <c r="E7" s="49" t="s">
        <v>222</v>
      </c>
      <c r="F7" s="49" t="s">
        <v>65</v>
      </c>
      <c r="G7" s="49" t="s">
        <v>222</v>
      </c>
      <c r="H7" s="49" t="s">
        <v>65</v>
      </c>
      <c r="I7" s="49" t="s">
        <v>222</v>
      </c>
      <c r="J7" s="3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</row>
    <row r="8" spans="1:759" s="319" customFormat="1" ht="21" customHeight="1" thickBot="1" x14ac:dyDescent="0.25">
      <c r="A8" s="314" t="s">
        <v>49</v>
      </c>
      <c r="B8" s="317" t="s">
        <v>232</v>
      </c>
      <c r="C8" s="317" t="s">
        <v>29</v>
      </c>
      <c r="D8" s="317" t="s">
        <v>125</v>
      </c>
      <c r="E8" s="317" t="s">
        <v>29</v>
      </c>
      <c r="F8" s="317" t="s">
        <v>125</v>
      </c>
      <c r="G8" s="317" t="s">
        <v>29</v>
      </c>
      <c r="H8" s="317">
        <v>0</v>
      </c>
      <c r="I8" s="317" t="s">
        <v>29</v>
      </c>
      <c r="J8" s="699" t="s">
        <v>26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</row>
    <row r="9" spans="1:759" s="268" customFormat="1" ht="15" customHeight="1" x14ac:dyDescent="0.2">
      <c r="A9" s="418" t="s">
        <v>337</v>
      </c>
      <c r="B9" s="424">
        <v>43</v>
      </c>
      <c r="C9" s="424">
        <v>172</v>
      </c>
      <c r="D9" s="424">
        <v>0</v>
      </c>
      <c r="E9" s="424">
        <v>0</v>
      </c>
      <c r="F9" s="424">
        <v>0</v>
      </c>
      <c r="G9" s="424">
        <v>0</v>
      </c>
      <c r="H9" s="425">
        <v>0</v>
      </c>
      <c r="I9" s="425">
        <v>0</v>
      </c>
      <c r="J9" s="426" t="s">
        <v>338</v>
      </c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  <c r="CY9" s="364"/>
      <c r="CZ9" s="364"/>
      <c r="DA9" s="364"/>
      <c r="DB9" s="364"/>
      <c r="DC9" s="364"/>
      <c r="DD9" s="364"/>
      <c r="DE9" s="364"/>
      <c r="DF9" s="364"/>
      <c r="DG9" s="364"/>
      <c r="DH9" s="364"/>
      <c r="DI9" s="364"/>
      <c r="DJ9" s="364"/>
      <c r="DK9" s="364"/>
      <c r="DL9" s="364"/>
      <c r="DM9" s="364"/>
      <c r="DN9" s="364"/>
      <c r="DO9" s="364"/>
      <c r="DP9" s="364"/>
      <c r="DQ9" s="364"/>
      <c r="DR9" s="364"/>
      <c r="DS9" s="364"/>
      <c r="DT9" s="364"/>
      <c r="DU9" s="364"/>
      <c r="DV9" s="364"/>
      <c r="DW9" s="364"/>
      <c r="DX9" s="364"/>
      <c r="DY9" s="364"/>
      <c r="DZ9" s="364"/>
      <c r="EA9" s="364"/>
      <c r="EB9" s="364"/>
      <c r="EC9" s="364"/>
      <c r="ED9" s="364"/>
      <c r="EE9" s="364"/>
      <c r="EF9" s="364"/>
      <c r="EG9" s="364"/>
      <c r="EH9" s="364"/>
      <c r="EI9" s="364"/>
      <c r="EJ9" s="364"/>
      <c r="EK9" s="364"/>
      <c r="EL9" s="364"/>
      <c r="EM9" s="364"/>
      <c r="EN9" s="364"/>
      <c r="EO9" s="364"/>
      <c r="EP9" s="364"/>
      <c r="EQ9" s="364"/>
      <c r="ER9" s="364"/>
      <c r="ES9" s="364"/>
      <c r="ET9" s="364"/>
      <c r="EU9" s="364"/>
      <c r="EV9" s="364"/>
      <c r="EW9" s="364"/>
      <c r="EX9" s="364"/>
      <c r="EY9" s="364"/>
      <c r="EZ9" s="364"/>
      <c r="FA9" s="364"/>
      <c r="FB9" s="364"/>
      <c r="FC9" s="364"/>
      <c r="FD9" s="364"/>
      <c r="FE9" s="364"/>
      <c r="FF9" s="364"/>
      <c r="FG9" s="364"/>
      <c r="FH9" s="364"/>
      <c r="FI9" s="364"/>
      <c r="FJ9" s="364"/>
      <c r="FK9" s="364"/>
      <c r="FL9" s="364"/>
      <c r="FM9" s="364"/>
      <c r="FN9" s="364"/>
      <c r="FO9" s="364"/>
      <c r="FP9" s="364"/>
      <c r="FQ9" s="364"/>
      <c r="FR9" s="364"/>
      <c r="FS9" s="364"/>
      <c r="FT9" s="364"/>
      <c r="FU9" s="364"/>
      <c r="FV9" s="364"/>
      <c r="FW9" s="364"/>
      <c r="FX9" s="364"/>
      <c r="FY9" s="364"/>
      <c r="FZ9" s="364"/>
      <c r="GA9" s="364"/>
      <c r="GB9" s="364"/>
      <c r="GC9" s="364"/>
      <c r="GD9" s="364"/>
      <c r="GE9" s="364"/>
      <c r="GF9" s="364"/>
      <c r="GG9" s="364"/>
      <c r="GH9" s="364"/>
      <c r="GI9" s="364"/>
      <c r="GJ9" s="364"/>
      <c r="GK9" s="364"/>
      <c r="GL9" s="364"/>
      <c r="GM9" s="364"/>
      <c r="GN9" s="364"/>
      <c r="GO9" s="364"/>
      <c r="GP9" s="364"/>
      <c r="GQ9" s="364"/>
      <c r="GR9" s="364"/>
      <c r="GS9" s="364"/>
      <c r="GT9" s="364"/>
      <c r="GU9" s="364"/>
      <c r="GV9" s="364"/>
      <c r="GW9" s="364"/>
      <c r="GX9" s="364"/>
      <c r="GY9" s="364"/>
      <c r="GZ9" s="364"/>
      <c r="HA9" s="364"/>
      <c r="HB9" s="364"/>
      <c r="HC9" s="364"/>
      <c r="HD9" s="364"/>
      <c r="HE9" s="364"/>
      <c r="HF9" s="364"/>
      <c r="HG9" s="364"/>
      <c r="HH9" s="364"/>
      <c r="HI9" s="364"/>
      <c r="HJ9" s="364"/>
      <c r="HK9" s="364"/>
      <c r="HL9" s="364"/>
      <c r="HM9" s="364"/>
      <c r="HN9" s="364"/>
      <c r="HO9" s="364"/>
      <c r="HP9" s="364"/>
      <c r="HQ9" s="364"/>
      <c r="HR9" s="364"/>
      <c r="HS9" s="364"/>
      <c r="HT9" s="364"/>
      <c r="HU9" s="364"/>
      <c r="HV9" s="364"/>
      <c r="HW9" s="364"/>
      <c r="HX9" s="364"/>
      <c r="HY9" s="364"/>
      <c r="HZ9" s="364"/>
      <c r="IA9" s="364"/>
      <c r="IB9" s="364"/>
      <c r="IC9" s="364"/>
      <c r="ID9" s="364"/>
      <c r="IE9" s="364"/>
      <c r="IF9" s="364"/>
      <c r="IG9" s="364"/>
      <c r="IH9" s="364"/>
      <c r="II9" s="364"/>
      <c r="IJ9" s="364"/>
      <c r="IK9" s="364"/>
      <c r="IL9" s="364"/>
      <c r="IM9" s="364"/>
      <c r="IN9" s="364"/>
      <c r="IO9" s="364"/>
      <c r="IP9" s="364"/>
      <c r="IQ9" s="364"/>
      <c r="IR9" s="364"/>
      <c r="IS9" s="364"/>
      <c r="IT9" s="364"/>
      <c r="IU9" s="364"/>
      <c r="IV9" s="364"/>
      <c r="IW9" s="364"/>
      <c r="IX9" s="364"/>
      <c r="IY9" s="364"/>
      <c r="IZ9" s="364"/>
      <c r="JA9" s="364"/>
      <c r="JB9" s="364"/>
      <c r="JC9" s="364"/>
      <c r="JD9" s="364"/>
      <c r="JE9" s="364"/>
      <c r="JF9" s="364"/>
      <c r="JG9" s="364"/>
      <c r="JH9" s="364"/>
      <c r="JI9" s="364"/>
      <c r="JJ9" s="364"/>
      <c r="JK9" s="364"/>
      <c r="JL9" s="364"/>
      <c r="JM9" s="364"/>
      <c r="JN9" s="364"/>
      <c r="JO9" s="364"/>
      <c r="JP9" s="364"/>
      <c r="JQ9" s="364"/>
      <c r="JR9" s="364"/>
      <c r="JS9" s="364"/>
      <c r="JT9" s="364"/>
      <c r="JU9" s="364"/>
      <c r="JV9" s="364"/>
      <c r="JW9" s="364"/>
      <c r="JX9" s="364"/>
      <c r="JY9" s="364"/>
      <c r="JZ9" s="364"/>
      <c r="KA9" s="364"/>
      <c r="KB9" s="364"/>
      <c r="KC9" s="364"/>
      <c r="KD9" s="364"/>
      <c r="KE9" s="364"/>
      <c r="KF9" s="364"/>
      <c r="KG9" s="364"/>
      <c r="KH9" s="364"/>
      <c r="KI9" s="364"/>
      <c r="KJ9" s="364"/>
      <c r="KK9" s="364"/>
      <c r="KL9" s="364"/>
      <c r="KM9" s="364"/>
      <c r="KN9" s="364"/>
      <c r="KO9" s="364"/>
      <c r="KP9" s="364"/>
      <c r="KQ9" s="364"/>
      <c r="KR9" s="364"/>
      <c r="KS9" s="364"/>
      <c r="KT9" s="364"/>
      <c r="KU9" s="364"/>
      <c r="KV9" s="364"/>
      <c r="KW9" s="364"/>
      <c r="KX9" s="364"/>
      <c r="KY9" s="364"/>
      <c r="KZ9" s="364"/>
      <c r="LA9" s="364"/>
      <c r="LB9" s="364"/>
      <c r="LC9" s="364"/>
      <c r="LD9" s="364"/>
      <c r="LE9" s="364"/>
      <c r="LF9" s="364"/>
      <c r="LG9" s="364"/>
      <c r="LH9" s="364"/>
      <c r="LI9" s="364"/>
      <c r="LJ9" s="364"/>
      <c r="LK9" s="364"/>
      <c r="LL9" s="364"/>
      <c r="LM9" s="364"/>
      <c r="LN9" s="364"/>
      <c r="LO9" s="364"/>
      <c r="LP9" s="364"/>
      <c r="LQ9" s="364"/>
      <c r="LR9" s="364"/>
      <c r="LS9" s="364"/>
      <c r="LT9" s="364"/>
      <c r="LU9" s="364"/>
      <c r="LV9" s="364"/>
      <c r="LW9" s="364"/>
      <c r="LX9" s="364"/>
      <c r="LY9" s="364"/>
      <c r="LZ9" s="364"/>
      <c r="MA9" s="364"/>
      <c r="MB9" s="364"/>
      <c r="MC9" s="364"/>
      <c r="MD9" s="364"/>
      <c r="ME9" s="364"/>
      <c r="MF9" s="364"/>
      <c r="MG9" s="364"/>
      <c r="MH9" s="364"/>
      <c r="MI9" s="364"/>
      <c r="MJ9" s="364"/>
      <c r="MK9" s="364"/>
      <c r="ML9" s="364"/>
      <c r="MM9" s="364"/>
      <c r="MN9" s="364"/>
      <c r="MO9" s="364"/>
      <c r="MP9" s="364"/>
      <c r="MQ9" s="364"/>
      <c r="MR9" s="364"/>
      <c r="MS9" s="364"/>
      <c r="MT9" s="364"/>
      <c r="MU9" s="364"/>
      <c r="MV9" s="364"/>
      <c r="MW9" s="364"/>
      <c r="MX9" s="364"/>
      <c r="MY9" s="364"/>
      <c r="MZ9" s="364"/>
      <c r="NA9" s="364"/>
      <c r="NB9" s="364"/>
      <c r="NC9" s="364"/>
      <c r="ND9" s="364"/>
      <c r="NE9" s="364"/>
      <c r="NF9" s="364"/>
      <c r="NG9" s="364"/>
      <c r="NH9" s="364"/>
      <c r="NI9" s="364"/>
      <c r="NJ9" s="364"/>
      <c r="NK9" s="364"/>
      <c r="NL9" s="364"/>
      <c r="NM9" s="364"/>
      <c r="NN9" s="364"/>
      <c r="NO9" s="364"/>
      <c r="NP9" s="364"/>
      <c r="NQ9" s="364"/>
      <c r="NR9" s="364"/>
      <c r="NS9" s="364"/>
      <c r="NT9" s="364"/>
      <c r="NU9" s="364"/>
      <c r="NV9" s="364"/>
      <c r="NW9" s="364"/>
      <c r="NX9" s="364"/>
      <c r="NY9" s="364"/>
      <c r="NZ9" s="364"/>
      <c r="OA9" s="364"/>
      <c r="OB9" s="364"/>
      <c r="OC9" s="364"/>
      <c r="OD9" s="364"/>
      <c r="OE9" s="364"/>
      <c r="OF9" s="364"/>
      <c r="OG9" s="364"/>
      <c r="OH9" s="364"/>
      <c r="OI9" s="364"/>
      <c r="OJ9" s="364"/>
      <c r="OK9" s="364"/>
      <c r="OL9" s="364"/>
      <c r="OM9" s="364"/>
      <c r="ON9" s="364"/>
      <c r="OO9" s="364"/>
      <c r="OP9" s="364"/>
      <c r="OQ9" s="364"/>
      <c r="OR9" s="364"/>
      <c r="OS9" s="364"/>
      <c r="OT9" s="364"/>
      <c r="OU9" s="364"/>
      <c r="OV9" s="364"/>
      <c r="OW9" s="364"/>
      <c r="OX9" s="364"/>
      <c r="OY9" s="364"/>
      <c r="OZ9" s="364"/>
      <c r="PA9" s="364"/>
      <c r="PB9" s="364"/>
      <c r="PC9" s="364"/>
      <c r="PD9" s="364"/>
      <c r="PE9" s="364"/>
      <c r="PF9" s="364"/>
      <c r="PG9" s="364"/>
      <c r="PH9" s="364"/>
      <c r="PI9" s="364"/>
      <c r="PJ9" s="364"/>
      <c r="PK9" s="364"/>
      <c r="PL9" s="364"/>
      <c r="PM9" s="364"/>
      <c r="PN9" s="364"/>
      <c r="PO9" s="364"/>
      <c r="PP9" s="364"/>
      <c r="PQ9" s="364"/>
      <c r="PR9" s="364"/>
      <c r="PS9" s="364"/>
      <c r="PT9" s="364"/>
      <c r="PU9" s="364"/>
      <c r="PV9" s="364"/>
      <c r="PW9" s="364"/>
      <c r="PX9" s="364"/>
      <c r="PY9" s="364"/>
      <c r="PZ9" s="364"/>
      <c r="QA9" s="364"/>
      <c r="QB9" s="364"/>
      <c r="QC9" s="364"/>
      <c r="QD9" s="364"/>
      <c r="QE9" s="364"/>
      <c r="QF9" s="364"/>
      <c r="QG9" s="364"/>
      <c r="QH9" s="364"/>
      <c r="QI9" s="364"/>
      <c r="QJ9" s="364"/>
      <c r="QK9" s="364"/>
      <c r="QL9" s="364"/>
      <c r="QM9" s="364"/>
      <c r="QN9" s="364"/>
      <c r="QO9" s="364"/>
      <c r="QP9" s="364"/>
      <c r="QQ9" s="364"/>
      <c r="QR9" s="364"/>
      <c r="QS9" s="364"/>
      <c r="QT9" s="364"/>
      <c r="QU9" s="364"/>
      <c r="QV9" s="364"/>
      <c r="QW9" s="364"/>
      <c r="QX9" s="364"/>
      <c r="QY9" s="364"/>
      <c r="QZ9" s="364"/>
      <c r="RA9" s="364"/>
      <c r="RB9" s="364"/>
      <c r="RC9" s="364"/>
      <c r="RD9" s="364"/>
      <c r="RE9" s="364"/>
      <c r="RF9" s="364"/>
      <c r="RG9" s="364"/>
      <c r="RH9" s="364"/>
      <c r="RI9" s="364"/>
      <c r="RJ9" s="364"/>
      <c r="RK9" s="364"/>
      <c r="RL9" s="364"/>
      <c r="RM9" s="364"/>
      <c r="RN9" s="364"/>
      <c r="RO9" s="364"/>
      <c r="RP9" s="364"/>
      <c r="RQ9" s="364"/>
      <c r="RR9" s="364"/>
      <c r="RS9" s="364"/>
      <c r="RT9" s="364"/>
      <c r="RU9" s="364"/>
      <c r="RV9" s="364"/>
      <c r="RW9" s="364"/>
      <c r="RX9" s="364"/>
      <c r="RY9" s="364"/>
      <c r="RZ9" s="364"/>
      <c r="SA9" s="364"/>
      <c r="SB9" s="364"/>
      <c r="SC9" s="364"/>
      <c r="SD9" s="364"/>
      <c r="SE9" s="364"/>
      <c r="SF9" s="364"/>
      <c r="SG9" s="364"/>
      <c r="SH9" s="364"/>
      <c r="SI9" s="364"/>
      <c r="SJ9" s="364"/>
      <c r="SK9" s="364"/>
      <c r="SL9" s="364"/>
      <c r="SM9" s="364"/>
      <c r="SN9" s="364"/>
      <c r="SO9" s="364"/>
      <c r="SP9" s="364"/>
      <c r="SQ9" s="364"/>
      <c r="SR9" s="364"/>
      <c r="SS9" s="364"/>
      <c r="ST9" s="364"/>
      <c r="SU9" s="364"/>
      <c r="SV9" s="364"/>
      <c r="SW9" s="364"/>
      <c r="SX9" s="364"/>
      <c r="SY9" s="364"/>
      <c r="SZ9" s="364"/>
      <c r="TA9" s="364"/>
      <c r="TB9" s="364"/>
      <c r="TC9" s="364"/>
      <c r="TD9" s="364"/>
      <c r="TE9" s="364"/>
      <c r="TF9" s="364"/>
      <c r="TG9" s="364"/>
      <c r="TH9" s="364"/>
      <c r="TI9" s="364"/>
      <c r="TJ9" s="364"/>
      <c r="TK9" s="364"/>
      <c r="TL9" s="364"/>
      <c r="TM9" s="364"/>
      <c r="TN9" s="364"/>
      <c r="TO9" s="364"/>
      <c r="TP9" s="364"/>
      <c r="TQ9" s="364"/>
      <c r="TR9" s="364"/>
      <c r="TS9" s="364"/>
      <c r="TT9" s="364"/>
      <c r="TU9" s="364"/>
      <c r="TV9" s="364"/>
      <c r="TW9" s="364"/>
      <c r="TX9" s="364"/>
      <c r="TY9" s="364"/>
      <c r="TZ9" s="364"/>
      <c r="UA9" s="364"/>
      <c r="UB9" s="364"/>
      <c r="UC9" s="364"/>
      <c r="UD9" s="364"/>
      <c r="UE9" s="364"/>
      <c r="UF9" s="364"/>
      <c r="UG9" s="364"/>
      <c r="UH9" s="364"/>
      <c r="UI9" s="364"/>
      <c r="UJ9" s="364"/>
      <c r="UK9" s="364"/>
      <c r="UL9" s="364"/>
      <c r="UM9" s="364"/>
      <c r="UN9" s="364"/>
      <c r="UO9" s="364"/>
      <c r="UP9" s="364"/>
      <c r="UQ9" s="364"/>
      <c r="UR9" s="364"/>
      <c r="US9" s="364"/>
      <c r="UT9" s="364"/>
      <c r="UU9" s="364"/>
      <c r="UV9" s="364"/>
      <c r="UW9" s="364"/>
      <c r="UX9" s="364"/>
      <c r="UY9" s="364"/>
      <c r="UZ9" s="364"/>
      <c r="VA9" s="364"/>
      <c r="VB9" s="364"/>
      <c r="VC9" s="364"/>
      <c r="VD9" s="364"/>
      <c r="VE9" s="364"/>
      <c r="VF9" s="364"/>
      <c r="VG9" s="364"/>
      <c r="VH9" s="364"/>
      <c r="VI9" s="364"/>
      <c r="VJ9" s="364"/>
      <c r="VK9" s="364"/>
      <c r="VL9" s="364"/>
      <c r="VM9" s="364"/>
      <c r="VN9" s="364"/>
      <c r="VO9" s="364"/>
      <c r="VP9" s="364"/>
      <c r="VQ9" s="364"/>
      <c r="VR9" s="364"/>
      <c r="VS9" s="364"/>
      <c r="VT9" s="364"/>
      <c r="VU9" s="364"/>
      <c r="VV9" s="364"/>
      <c r="VW9" s="364"/>
      <c r="VX9" s="364"/>
      <c r="VY9" s="364"/>
      <c r="VZ9" s="364"/>
      <c r="WA9" s="364"/>
      <c r="WB9" s="364"/>
      <c r="WC9" s="364"/>
      <c r="WD9" s="364"/>
      <c r="WE9" s="364"/>
      <c r="WF9" s="364"/>
      <c r="WG9" s="364"/>
      <c r="WH9" s="364"/>
      <c r="WI9" s="364"/>
      <c r="WJ9" s="364"/>
      <c r="WK9" s="364"/>
      <c r="WL9" s="364"/>
      <c r="WM9" s="364"/>
      <c r="WN9" s="364"/>
      <c r="WO9" s="364"/>
      <c r="WP9" s="364"/>
      <c r="WQ9" s="364"/>
      <c r="WR9" s="364"/>
      <c r="WS9" s="364"/>
      <c r="WT9" s="364"/>
      <c r="WU9" s="364"/>
      <c r="WV9" s="364"/>
      <c r="WW9" s="364"/>
      <c r="WX9" s="364"/>
      <c r="WY9" s="364"/>
      <c r="WZ9" s="364"/>
      <c r="XA9" s="364"/>
      <c r="XB9" s="364"/>
      <c r="XC9" s="364"/>
      <c r="XD9" s="364"/>
      <c r="XE9" s="364"/>
      <c r="XF9" s="364"/>
      <c r="XG9" s="364"/>
      <c r="XH9" s="364"/>
      <c r="XI9" s="364"/>
      <c r="XJ9" s="364"/>
      <c r="XK9" s="364"/>
      <c r="XL9" s="364"/>
      <c r="XM9" s="364"/>
      <c r="XN9" s="364"/>
      <c r="XO9" s="364"/>
      <c r="XP9" s="364"/>
      <c r="XQ9" s="364"/>
      <c r="XR9" s="364"/>
      <c r="XS9" s="364"/>
      <c r="XT9" s="364"/>
      <c r="XU9" s="364"/>
      <c r="XV9" s="364"/>
      <c r="XW9" s="364"/>
      <c r="XX9" s="364"/>
      <c r="XY9" s="364"/>
      <c r="XZ9" s="364"/>
      <c r="YA9" s="364"/>
      <c r="YB9" s="364"/>
      <c r="YC9" s="364"/>
      <c r="YD9" s="364"/>
      <c r="YE9" s="364"/>
      <c r="YF9" s="364"/>
      <c r="YG9" s="364"/>
      <c r="YH9" s="364"/>
      <c r="YI9" s="364"/>
      <c r="YJ9" s="364"/>
      <c r="YK9" s="364"/>
      <c r="YL9" s="364"/>
      <c r="YM9" s="364"/>
      <c r="YN9" s="364"/>
      <c r="YO9" s="364"/>
      <c r="YP9" s="364"/>
      <c r="YQ9" s="364"/>
      <c r="YR9" s="364"/>
      <c r="YS9" s="364"/>
      <c r="YT9" s="364"/>
      <c r="YU9" s="364"/>
      <c r="YV9" s="364"/>
      <c r="YW9" s="364"/>
      <c r="YX9" s="364"/>
      <c r="YY9" s="364"/>
      <c r="YZ9" s="364"/>
      <c r="ZA9" s="364"/>
      <c r="ZB9" s="364"/>
      <c r="ZC9" s="364"/>
      <c r="ZD9" s="364"/>
      <c r="ZE9" s="364"/>
      <c r="ZF9" s="364"/>
      <c r="ZG9" s="364"/>
      <c r="ZH9" s="364"/>
      <c r="ZI9" s="364"/>
      <c r="ZJ9" s="364"/>
      <c r="ZK9" s="364"/>
      <c r="ZL9" s="364"/>
      <c r="ZM9" s="364"/>
      <c r="ZN9" s="364"/>
      <c r="ZO9" s="364"/>
      <c r="ZP9" s="364"/>
      <c r="ZQ9" s="364"/>
      <c r="ZR9" s="364"/>
      <c r="ZS9" s="364"/>
      <c r="ZT9" s="364"/>
      <c r="ZU9" s="364"/>
      <c r="ZV9" s="364"/>
      <c r="ZW9" s="364"/>
      <c r="ZX9" s="364"/>
      <c r="ZY9" s="364"/>
      <c r="ZZ9" s="364"/>
      <c r="AAA9" s="364"/>
      <c r="AAB9" s="364"/>
      <c r="AAC9" s="364"/>
      <c r="AAD9" s="364"/>
      <c r="AAE9" s="364"/>
      <c r="AAF9" s="364"/>
      <c r="AAG9" s="364"/>
      <c r="AAH9" s="364"/>
      <c r="AAI9" s="364"/>
      <c r="AAJ9" s="364"/>
      <c r="AAK9" s="364"/>
      <c r="AAL9" s="364"/>
      <c r="AAM9" s="364"/>
      <c r="AAN9" s="364"/>
      <c r="AAO9" s="364"/>
      <c r="AAP9" s="364"/>
      <c r="AAQ9" s="364"/>
      <c r="AAR9" s="364"/>
      <c r="AAS9" s="364"/>
      <c r="AAT9" s="364"/>
      <c r="AAU9" s="364"/>
      <c r="AAV9" s="364"/>
      <c r="AAW9" s="364"/>
      <c r="AAX9" s="364"/>
      <c r="AAY9" s="364"/>
      <c r="AAZ9" s="364"/>
      <c r="ABA9" s="364"/>
      <c r="ABB9" s="364"/>
      <c r="ABC9" s="364"/>
      <c r="ABD9" s="364"/>
      <c r="ABE9" s="364"/>
      <c r="ABF9" s="364"/>
      <c r="ABG9" s="364"/>
      <c r="ABH9" s="364"/>
      <c r="ABI9" s="364"/>
      <c r="ABJ9" s="364"/>
      <c r="ABK9" s="364"/>
      <c r="ABL9" s="364"/>
      <c r="ABM9" s="364"/>
      <c r="ABN9" s="364"/>
      <c r="ABO9" s="364"/>
      <c r="ABP9" s="364"/>
      <c r="ABQ9" s="364"/>
      <c r="ABR9" s="364"/>
      <c r="ABS9" s="364"/>
      <c r="ABT9" s="364"/>
      <c r="ABU9" s="364"/>
      <c r="ABV9" s="364"/>
      <c r="ABW9" s="364"/>
      <c r="ABX9" s="364"/>
      <c r="ABY9" s="364"/>
      <c r="ABZ9" s="364"/>
      <c r="ACA9" s="364"/>
      <c r="ACB9" s="364"/>
      <c r="ACC9" s="364"/>
      <c r="ACD9" s="364"/>
      <c r="ACE9" s="364"/>
    </row>
    <row r="10" spans="1:759" s="268" customFormat="1" ht="15" customHeight="1" x14ac:dyDescent="0.2">
      <c r="A10" s="490" t="s">
        <v>30</v>
      </c>
      <c r="B10" s="496">
        <v>5217</v>
      </c>
      <c r="C10" s="496">
        <v>11384</v>
      </c>
      <c r="D10" s="496">
        <v>0</v>
      </c>
      <c r="E10" s="496">
        <v>0</v>
      </c>
      <c r="F10" s="496">
        <v>0</v>
      </c>
      <c r="G10" s="496">
        <v>0</v>
      </c>
      <c r="H10" s="497">
        <v>4103</v>
      </c>
      <c r="I10" s="497">
        <v>8206</v>
      </c>
      <c r="J10" s="498" t="s">
        <v>31</v>
      </c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364"/>
      <c r="BS10" s="364"/>
      <c r="BT10" s="364"/>
      <c r="BU10" s="364"/>
      <c r="BV10" s="364"/>
      <c r="BW10" s="364"/>
      <c r="BX10" s="364"/>
      <c r="BY10" s="364"/>
      <c r="BZ10" s="364"/>
      <c r="CA10" s="364"/>
      <c r="CB10" s="364"/>
      <c r="CC10" s="364"/>
      <c r="CD10" s="364"/>
      <c r="CE10" s="364"/>
      <c r="CF10" s="364"/>
      <c r="CG10" s="364"/>
      <c r="CH10" s="364"/>
      <c r="CI10" s="364"/>
      <c r="CJ10" s="364"/>
      <c r="CK10" s="364"/>
      <c r="CL10" s="364"/>
      <c r="CM10" s="364"/>
      <c r="CN10" s="364"/>
      <c r="CO10" s="364"/>
      <c r="CP10" s="364"/>
      <c r="CQ10" s="364"/>
      <c r="CR10" s="364"/>
      <c r="CS10" s="364"/>
      <c r="CT10" s="364"/>
      <c r="CU10" s="364"/>
      <c r="CV10" s="364"/>
      <c r="CW10" s="364"/>
      <c r="CX10" s="364"/>
      <c r="CY10" s="364"/>
      <c r="CZ10" s="364"/>
      <c r="DA10" s="364"/>
      <c r="DB10" s="364"/>
      <c r="DC10" s="364"/>
      <c r="DD10" s="364"/>
      <c r="DE10" s="364"/>
      <c r="DF10" s="364"/>
      <c r="DG10" s="364"/>
      <c r="DH10" s="364"/>
      <c r="DI10" s="364"/>
      <c r="DJ10" s="364"/>
      <c r="DK10" s="364"/>
      <c r="DL10" s="364"/>
      <c r="DM10" s="364"/>
      <c r="DN10" s="364"/>
      <c r="DO10" s="364"/>
      <c r="DP10" s="364"/>
      <c r="DQ10" s="364"/>
      <c r="DR10" s="364"/>
      <c r="DS10" s="364"/>
      <c r="DT10" s="364"/>
      <c r="DU10" s="364"/>
      <c r="DV10" s="364"/>
      <c r="DW10" s="364"/>
      <c r="DX10" s="364"/>
      <c r="DY10" s="364"/>
      <c r="DZ10" s="364"/>
      <c r="EA10" s="364"/>
      <c r="EB10" s="364"/>
      <c r="EC10" s="364"/>
      <c r="ED10" s="364"/>
      <c r="EE10" s="364"/>
      <c r="EF10" s="364"/>
      <c r="EG10" s="364"/>
      <c r="EH10" s="364"/>
      <c r="EI10" s="364"/>
      <c r="EJ10" s="364"/>
      <c r="EK10" s="364"/>
      <c r="EL10" s="364"/>
      <c r="EM10" s="364"/>
      <c r="EN10" s="364"/>
      <c r="EO10" s="364"/>
      <c r="EP10" s="364"/>
      <c r="EQ10" s="364"/>
      <c r="ER10" s="364"/>
      <c r="ES10" s="364"/>
      <c r="ET10" s="364"/>
      <c r="EU10" s="364"/>
      <c r="EV10" s="364"/>
      <c r="EW10" s="364"/>
      <c r="EX10" s="364"/>
      <c r="EY10" s="364"/>
      <c r="EZ10" s="364"/>
      <c r="FA10" s="364"/>
      <c r="FB10" s="364"/>
      <c r="FC10" s="364"/>
      <c r="FD10" s="364"/>
      <c r="FE10" s="364"/>
      <c r="FF10" s="364"/>
      <c r="FG10" s="364"/>
      <c r="FH10" s="364"/>
      <c r="FI10" s="364"/>
      <c r="FJ10" s="364"/>
      <c r="FK10" s="364"/>
      <c r="FL10" s="364"/>
      <c r="FM10" s="364"/>
      <c r="FN10" s="364"/>
      <c r="FO10" s="364"/>
      <c r="FP10" s="364"/>
      <c r="FQ10" s="364"/>
      <c r="FR10" s="364"/>
      <c r="FS10" s="364"/>
      <c r="FT10" s="364"/>
      <c r="FU10" s="364"/>
      <c r="FV10" s="364"/>
      <c r="FW10" s="364"/>
      <c r="FX10" s="364"/>
      <c r="FY10" s="364"/>
      <c r="FZ10" s="364"/>
      <c r="GA10" s="364"/>
      <c r="GB10" s="364"/>
      <c r="GC10" s="364"/>
      <c r="GD10" s="364"/>
      <c r="GE10" s="364"/>
      <c r="GF10" s="364"/>
      <c r="GG10" s="364"/>
      <c r="GH10" s="364"/>
      <c r="GI10" s="364"/>
      <c r="GJ10" s="364"/>
      <c r="GK10" s="364"/>
      <c r="GL10" s="364"/>
      <c r="GM10" s="364"/>
      <c r="GN10" s="364"/>
      <c r="GO10" s="364"/>
      <c r="GP10" s="364"/>
      <c r="GQ10" s="364"/>
      <c r="GR10" s="364"/>
      <c r="GS10" s="364"/>
      <c r="GT10" s="364"/>
      <c r="GU10" s="364"/>
      <c r="GV10" s="364"/>
      <c r="GW10" s="364"/>
      <c r="GX10" s="364"/>
      <c r="GY10" s="364"/>
      <c r="GZ10" s="364"/>
      <c r="HA10" s="364"/>
      <c r="HB10" s="364"/>
      <c r="HC10" s="364"/>
      <c r="HD10" s="364"/>
      <c r="HE10" s="364"/>
      <c r="HF10" s="364"/>
      <c r="HG10" s="364"/>
      <c r="HH10" s="364"/>
      <c r="HI10" s="364"/>
      <c r="HJ10" s="364"/>
      <c r="HK10" s="364"/>
      <c r="HL10" s="364"/>
      <c r="HM10" s="364"/>
      <c r="HN10" s="364"/>
      <c r="HO10" s="364"/>
      <c r="HP10" s="364"/>
      <c r="HQ10" s="364"/>
      <c r="HR10" s="364"/>
      <c r="HS10" s="364"/>
      <c r="HT10" s="364"/>
      <c r="HU10" s="364"/>
      <c r="HV10" s="364"/>
      <c r="HW10" s="364"/>
      <c r="HX10" s="364"/>
      <c r="HY10" s="364"/>
      <c r="HZ10" s="364"/>
      <c r="IA10" s="364"/>
      <c r="IB10" s="364"/>
      <c r="IC10" s="364"/>
      <c r="ID10" s="364"/>
      <c r="IE10" s="364"/>
      <c r="IF10" s="364"/>
      <c r="IG10" s="364"/>
      <c r="IH10" s="364"/>
      <c r="II10" s="364"/>
      <c r="IJ10" s="364"/>
      <c r="IK10" s="364"/>
      <c r="IL10" s="364"/>
      <c r="IM10" s="364"/>
      <c r="IN10" s="364"/>
      <c r="IO10" s="364"/>
      <c r="IP10" s="364"/>
      <c r="IQ10" s="364"/>
      <c r="IR10" s="364"/>
      <c r="IS10" s="364"/>
      <c r="IT10" s="364"/>
      <c r="IU10" s="364"/>
      <c r="IV10" s="364"/>
      <c r="IW10" s="364"/>
      <c r="IX10" s="364"/>
      <c r="IY10" s="364"/>
      <c r="IZ10" s="364"/>
      <c r="JA10" s="364"/>
      <c r="JB10" s="364"/>
      <c r="JC10" s="364"/>
      <c r="JD10" s="364"/>
      <c r="JE10" s="364"/>
      <c r="JF10" s="364"/>
      <c r="JG10" s="364"/>
      <c r="JH10" s="364"/>
      <c r="JI10" s="364"/>
      <c r="JJ10" s="364"/>
      <c r="JK10" s="364"/>
      <c r="JL10" s="364"/>
      <c r="JM10" s="364"/>
      <c r="JN10" s="364"/>
      <c r="JO10" s="364"/>
      <c r="JP10" s="364"/>
      <c r="JQ10" s="364"/>
      <c r="JR10" s="364"/>
      <c r="JS10" s="364"/>
      <c r="JT10" s="364"/>
      <c r="JU10" s="364"/>
      <c r="JV10" s="364"/>
      <c r="JW10" s="364"/>
      <c r="JX10" s="364"/>
      <c r="JY10" s="364"/>
      <c r="JZ10" s="364"/>
      <c r="KA10" s="364"/>
      <c r="KB10" s="364"/>
      <c r="KC10" s="364"/>
      <c r="KD10" s="364"/>
      <c r="KE10" s="364"/>
      <c r="KF10" s="364"/>
      <c r="KG10" s="364"/>
      <c r="KH10" s="364"/>
      <c r="KI10" s="364"/>
      <c r="KJ10" s="364"/>
      <c r="KK10" s="364"/>
      <c r="KL10" s="364"/>
      <c r="KM10" s="364"/>
      <c r="KN10" s="364"/>
      <c r="KO10" s="364"/>
      <c r="KP10" s="364"/>
      <c r="KQ10" s="364"/>
      <c r="KR10" s="364"/>
      <c r="KS10" s="364"/>
      <c r="KT10" s="364"/>
      <c r="KU10" s="364"/>
      <c r="KV10" s="364"/>
      <c r="KW10" s="364"/>
      <c r="KX10" s="364"/>
      <c r="KY10" s="364"/>
      <c r="KZ10" s="364"/>
      <c r="LA10" s="364"/>
      <c r="LB10" s="364"/>
      <c r="LC10" s="364"/>
      <c r="LD10" s="364"/>
      <c r="LE10" s="364"/>
      <c r="LF10" s="364"/>
      <c r="LG10" s="364"/>
      <c r="LH10" s="364"/>
      <c r="LI10" s="364"/>
      <c r="LJ10" s="364"/>
      <c r="LK10" s="364"/>
      <c r="LL10" s="364"/>
      <c r="LM10" s="364"/>
      <c r="LN10" s="364"/>
      <c r="LO10" s="364"/>
      <c r="LP10" s="364"/>
      <c r="LQ10" s="364"/>
      <c r="LR10" s="364"/>
      <c r="LS10" s="364"/>
      <c r="LT10" s="364"/>
      <c r="LU10" s="364"/>
      <c r="LV10" s="364"/>
      <c r="LW10" s="364"/>
      <c r="LX10" s="364"/>
      <c r="LY10" s="364"/>
      <c r="LZ10" s="364"/>
      <c r="MA10" s="364"/>
      <c r="MB10" s="364"/>
      <c r="MC10" s="364"/>
      <c r="MD10" s="364"/>
      <c r="ME10" s="364"/>
      <c r="MF10" s="364"/>
      <c r="MG10" s="364"/>
      <c r="MH10" s="364"/>
      <c r="MI10" s="364"/>
      <c r="MJ10" s="364"/>
      <c r="MK10" s="364"/>
      <c r="ML10" s="364"/>
      <c r="MM10" s="364"/>
      <c r="MN10" s="364"/>
      <c r="MO10" s="364"/>
      <c r="MP10" s="364"/>
      <c r="MQ10" s="364"/>
      <c r="MR10" s="364"/>
      <c r="MS10" s="364"/>
      <c r="MT10" s="364"/>
      <c r="MU10" s="364"/>
      <c r="MV10" s="364"/>
      <c r="MW10" s="364"/>
      <c r="MX10" s="364"/>
      <c r="MY10" s="364"/>
      <c r="MZ10" s="364"/>
      <c r="NA10" s="364"/>
      <c r="NB10" s="364"/>
      <c r="NC10" s="364"/>
      <c r="ND10" s="364"/>
      <c r="NE10" s="364"/>
      <c r="NF10" s="364"/>
      <c r="NG10" s="364"/>
      <c r="NH10" s="364"/>
      <c r="NI10" s="364"/>
      <c r="NJ10" s="364"/>
      <c r="NK10" s="364"/>
      <c r="NL10" s="364"/>
      <c r="NM10" s="364"/>
      <c r="NN10" s="364"/>
      <c r="NO10" s="364"/>
      <c r="NP10" s="364"/>
      <c r="NQ10" s="364"/>
      <c r="NR10" s="364"/>
      <c r="NS10" s="364"/>
      <c r="NT10" s="364"/>
      <c r="NU10" s="364"/>
      <c r="NV10" s="364"/>
      <c r="NW10" s="364"/>
      <c r="NX10" s="364"/>
      <c r="NY10" s="364"/>
      <c r="NZ10" s="364"/>
      <c r="OA10" s="364"/>
      <c r="OB10" s="364"/>
      <c r="OC10" s="364"/>
      <c r="OD10" s="364"/>
      <c r="OE10" s="364"/>
      <c r="OF10" s="364"/>
      <c r="OG10" s="364"/>
      <c r="OH10" s="364"/>
      <c r="OI10" s="364"/>
      <c r="OJ10" s="364"/>
      <c r="OK10" s="364"/>
      <c r="OL10" s="364"/>
      <c r="OM10" s="364"/>
      <c r="ON10" s="364"/>
      <c r="OO10" s="364"/>
      <c r="OP10" s="364"/>
      <c r="OQ10" s="364"/>
      <c r="OR10" s="364"/>
      <c r="OS10" s="364"/>
      <c r="OT10" s="364"/>
      <c r="OU10" s="364"/>
      <c r="OV10" s="364"/>
      <c r="OW10" s="364"/>
      <c r="OX10" s="364"/>
      <c r="OY10" s="364"/>
      <c r="OZ10" s="364"/>
      <c r="PA10" s="364"/>
      <c r="PB10" s="364"/>
      <c r="PC10" s="364"/>
      <c r="PD10" s="364"/>
      <c r="PE10" s="364"/>
      <c r="PF10" s="364"/>
      <c r="PG10" s="364"/>
      <c r="PH10" s="364"/>
      <c r="PI10" s="364"/>
      <c r="PJ10" s="364"/>
      <c r="PK10" s="364"/>
      <c r="PL10" s="364"/>
      <c r="PM10" s="364"/>
      <c r="PN10" s="364"/>
      <c r="PO10" s="364"/>
      <c r="PP10" s="364"/>
      <c r="PQ10" s="364"/>
      <c r="PR10" s="364"/>
      <c r="PS10" s="364"/>
      <c r="PT10" s="364"/>
      <c r="PU10" s="364"/>
      <c r="PV10" s="364"/>
      <c r="PW10" s="364"/>
      <c r="PX10" s="364"/>
      <c r="PY10" s="364"/>
      <c r="PZ10" s="364"/>
      <c r="QA10" s="364"/>
      <c r="QB10" s="364"/>
      <c r="QC10" s="364"/>
      <c r="QD10" s="364"/>
      <c r="QE10" s="364"/>
      <c r="QF10" s="364"/>
      <c r="QG10" s="364"/>
      <c r="QH10" s="364"/>
      <c r="QI10" s="364"/>
      <c r="QJ10" s="364"/>
      <c r="QK10" s="364"/>
      <c r="QL10" s="364"/>
      <c r="QM10" s="364"/>
      <c r="QN10" s="364"/>
      <c r="QO10" s="364"/>
      <c r="QP10" s="364"/>
      <c r="QQ10" s="364"/>
      <c r="QR10" s="364"/>
      <c r="QS10" s="364"/>
      <c r="QT10" s="364"/>
      <c r="QU10" s="364"/>
      <c r="QV10" s="364"/>
      <c r="QW10" s="364"/>
      <c r="QX10" s="364"/>
      <c r="QY10" s="364"/>
      <c r="QZ10" s="364"/>
      <c r="RA10" s="364"/>
      <c r="RB10" s="364"/>
      <c r="RC10" s="364"/>
      <c r="RD10" s="364"/>
      <c r="RE10" s="364"/>
      <c r="RF10" s="364"/>
      <c r="RG10" s="364"/>
      <c r="RH10" s="364"/>
      <c r="RI10" s="364"/>
      <c r="RJ10" s="364"/>
      <c r="RK10" s="364"/>
      <c r="RL10" s="364"/>
      <c r="RM10" s="364"/>
      <c r="RN10" s="364"/>
      <c r="RO10" s="364"/>
      <c r="RP10" s="364"/>
      <c r="RQ10" s="364"/>
      <c r="RR10" s="364"/>
      <c r="RS10" s="364"/>
      <c r="RT10" s="364"/>
      <c r="RU10" s="364"/>
      <c r="RV10" s="364"/>
      <c r="RW10" s="364"/>
      <c r="RX10" s="364"/>
      <c r="RY10" s="364"/>
      <c r="RZ10" s="364"/>
      <c r="SA10" s="364"/>
      <c r="SB10" s="364"/>
      <c r="SC10" s="364"/>
      <c r="SD10" s="364"/>
      <c r="SE10" s="364"/>
      <c r="SF10" s="364"/>
      <c r="SG10" s="364"/>
      <c r="SH10" s="364"/>
      <c r="SI10" s="364"/>
      <c r="SJ10" s="364"/>
      <c r="SK10" s="364"/>
      <c r="SL10" s="364"/>
      <c r="SM10" s="364"/>
      <c r="SN10" s="364"/>
      <c r="SO10" s="364"/>
      <c r="SP10" s="364"/>
      <c r="SQ10" s="364"/>
      <c r="SR10" s="364"/>
      <c r="SS10" s="364"/>
      <c r="ST10" s="364"/>
      <c r="SU10" s="364"/>
      <c r="SV10" s="364"/>
      <c r="SW10" s="364"/>
      <c r="SX10" s="364"/>
      <c r="SY10" s="364"/>
      <c r="SZ10" s="364"/>
      <c r="TA10" s="364"/>
      <c r="TB10" s="364"/>
      <c r="TC10" s="364"/>
      <c r="TD10" s="364"/>
      <c r="TE10" s="364"/>
      <c r="TF10" s="364"/>
      <c r="TG10" s="364"/>
      <c r="TH10" s="364"/>
      <c r="TI10" s="364"/>
      <c r="TJ10" s="364"/>
      <c r="TK10" s="364"/>
      <c r="TL10" s="364"/>
      <c r="TM10" s="364"/>
      <c r="TN10" s="364"/>
      <c r="TO10" s="364"/>
      <c r="TP10" s="364"/>
      <c r="TQ10" s="364"/>
      <c r="TR10" s="364"/>
      <c r="TS10" s="364"/>
      <c r="TT10" s="364"/>
      <c r="TU10" s="364"/>
      <c r="TV10" s="364"/>
      <c r="TW10" s="364"/>
      <c r="TX10" s="364"/>
      <c r="TY10" s="364"/>
      <c r="TZ10" s="364"/>
      <c r="UA10" s="364"/>
      <c r="UB10" s="364"/>
      <c r="UC10" s="364"/>
      <c r="UD10" s="364"/>
      <c r="UE10" s="364"/>
      <c r="UF10" s="364"/>
      <c r="UG10" s="364"/>
      <c r="UH10" s="364"/>
      <c r="UI10" s="364"/>
      <c r="UJ10" s="364"/>
      <c r="UK10" s="364"/>
      <c r="UL10" s="364"/>
      <c r="UM10" s="364"/>
      <c r="UN10" s="364"/>
      <c r="UO10" s="364"/>
      <c r="UP10" s="364"/>
      <c r="UQ10" s="364"/>
      <c r="UR10" s="364"/>
      <c r="US10" s="364"/>
      <c r="UT10" s="364"/>
      <c r="UU10" s="364"/>
      <c r="UV10" s="364"/>
      <c r="UW10" s="364"/>
      <c r="UX10" s="364"/>
      <c r="UY10" s="364"/>
      <c r="UZ10" s="364"/>
      <c r="VA10" s="364"/>
      <c r="VB10" s="364"/>
      <c r="VC10" s="364"/>
      <c r="VD10" s="364"/>
      <c r="VE10" s="364"/>
      <c r="VF10" s="364"/>
      <c r="VG10" s="364"/>
      <c r="VH10" s="364"/>
      <c r="VI10" s="364"/>
      <c r="VJ10" s="364"/>
      <c r="VK10" s="364"/>
      <c r="VL10" s="364"/>
      <c r="VM10" s="364"/>
      <c r="VN10" s="364"/>
      <c r="VO10" s="364"/>
      <c r="VP10" s="364"/>
      <c r="VQ10" s="364"/>
      <c r="VR10" s="364"/>
      <c r="VS10" s="364"/>
      <c r="VT10" s="364"/>
      <c r="VU10" s="364"/>
      <c r="VV10" s="364"/>
      <c r="VW10" s="364"/>
      <c r="VX10" s="364"/>
      <c r="VY10" s="364"/>
      <c r="VZ10" s="364"/>
      <c r="WA10" s="364"/>
      <c r="WB10" s="364"/>
      <c r="WC10" s="364"/>
      <c r="WD10" s="364"/>
      <c r="WE10" s="364"/>
      <c r="WF10" s="364"/>
      <c r="WG10" s="364"/>
      <c r="WH10" s="364"/>
      <c r="WI10" s="364"/>
      <c r="WJ10" s="364"/>
      <c r="WK10" s="364"/>
      <c r="WL10" s="364"/>
      <c r="WM10" s="364"/>
      <c r="WN10" s="364"/>
      <c r="WO10" s="364"/>
      <c r="WP10" s="364"/>
      <c r="WQ10" s="364"/>
      <c r="WR10" s="364"/>
      <c r="WS10" s="364"/>
      <c r="WT10" s="364"/>
      <c r="WU10" s="364"/>
      <c r="WV10" s="364"/>
      <c r="WW10" s="364"/>
      <c r="WX10" s="364"/>
      <c r="WY10" s="364"/>
      <c r="WZ10" s="364"/>
      <c r="XA10" s="364"/>
      <c r="XB10" s="364"/>
      <c r="XC10" s="364"/>
      <c r="XD10" s="364"/>
      <c r="XE10" s="364"/>
      <c r="XF10" s="364"/>
      <c r="XG10" s="364"/>
      <c r="XH10" s="364"/>
      <c r="XI10" s="364"/>
      <c r="XJ10" s="364"/>
      <c r="XK10" s="364"/>
      <c r="XL10" s="364"/>
      <c r="XM10" s="364"/>
      <c r="XN10" s="364"/>
      <c r="XO10" s="364"/>
      <c r="XP10" s="364"/>
      <c r="XQ10" s="364"/>
      <c r="XR10" s="364"/>
      <c r="XS10" s="364"/>
      <c r="XT10" s="364"/>
      <c r="XU10" s="364"/>
      <c r="XV10" s="364"/>
      <c r="XW10" s="364"/>
      <c r="XX10" s="364"/>
      <c r="XY10" s="364"/>
      <c r="XZ10" s="364"/>
      <c r="YA10" s="364"/>
      <c r="YB10" s="364"/>
      <c r="YC10" s="364"/>
      <c r="YD10" s="364"/>
      <c r="YE10" s="364"/>
      <c r="YF10" s="364"/>
      <c r="YG10" s="364"/>
      <c r="YH10" s="364"/>
      <c r="YI10" s="364"/>
      <c r="YJ10" s="364"/>
      <c r="YK10" s="364"/>
      <c r="YL10" s="364"/>
      <c r="YM10" s="364"/>
      <c r="YN10" s="364"/>
      <c r="YO10" s="364"/>
      <c r="YP10" s="364"/>
      <c r="YQ10" s="364"/>
      <c r="YR10" s="364"/>
      <c r="YS10" s="364"/>
      <c r="YT10" s="364"/>
      <c r="YU10" s="364"/>
      <c r="YV10" s="364"/>
      <c r="YW10" s="364"/>
      <c r="YX10" s="364"/>
      <c r="YY10" s="364"/>
      <c r="YZ10" s="364"/>
      <c r="ZA10" s="364"/>
      <c r="ZB10" s="364"/>
      <c r="ZC10" s="364"/>
      <c r="ZD10" s="364"/>
      <c r="ZE10" s="364"/>
      <c r="ZF10" s="364"/>
      <c r="ZG10" s="364"/>
      <c r="ZH10" s="364"/>
      <c r="ZI10" s="364"/>
      <c r="ZJ10" s="364"/>
      <c r="ZK10" s="364"/>
      <c r="ZL10" s="364"/>
      <c r="ZM10" s="364"/>
      <c r="ZN10" s="364"/>
      <c r="ZO10" s="364"/>
      <c r="ZP10" s="364"/>
      <c r="ZQ10" s="364"/>
      <c r="ZR10" s="364"/>
      <c r="ZS10" s="364"/>
      <c r="ZT10" s="364"/>
      <c r="ZU10" s="364"/>
      <c r="ZV10" s="364"/>
      <c r="ZW10" s="364"/>
      <c r="ZX10" s="364"/>
      <c r="ZY10" s="364"/>
      <c r="ZZ10" s="364"/>
      <c r="AAA10" s="364"/>
      <c r="AAB10" s="364"/>
      <c r="AAC10" s="364"/>
      <c r="AAD10" s="364"/>
      <c r="AAE10" s="364"/>
      <c r="AAF10" s="364"/>
      <c r="AAG10" s="364"/>
      <c r="AAH10" s="364"/>
      <c r="AAI10" s="364"/>
      <c r="AAJ10" s="364"/>
      <c r="AAK10" s="364"/>
      <c r="AAL10" s="364"/>
      <c r="AAM10" s="364"/>
      <c r="AAN10" s="364"/>
      <c r="AAO10" s="364"/>
      <c r="AAP10" s="364"/>
      <c r="AAQ10" s="364"/>
      <c r="AAR10" s="364"/>
      <c r="AAS10" s="364"/>
      <c r="AAT10" s="364"/>
      <c r="AAU10" s="364"/>
      <c r="AAV10" s="364"/>
      <c r="AAW10" s="364"/>
      <c r="AAX10" s="364"/>
      <c r="AAY10" s="364"/>
      <c r="AAZ10" s="364"/>
      <c r="ABA10" s="364"/>
      <c r="ABB10" s="364"/>
      <c r="ABC10" s="364"/>
      <c r="ABD10" s="364"/>
      <c r="ABE10" s="364"/>
      <c r="ABF10" s="364"/>
      <c r="ABG10" s="364"/>
      <c r="ABH10" s="364"/>
      <c r="ABI10" s="364"/>
      <c r="ABJ10" s="364"/>
      <c r="ABK10" s="364"/>
      <c r="ABL10" s="364"/>
      <c r="ABM10" s="364"/>
      <c r="ABN10" s="364"/>
      <c r="ABO10" s="364"/>
      <c r="ABP10" s="364"/>
      <c r="ABQ10" s="364"/>
      <c r="ABR10" s="364"/>
      <c r="ABS10" s="364"/>
      <c r="ABT10" s="364"/>
      <c r="ABU10" s="364"/>
      <c r="ABV10" s="364"/>
      <c r="ABW10" s="364"/>
      <c r="ABX10" s="364"/>
      <c r="ABY10" s="364"/>
      <c r="ABZ10" s="364"/>
      <c r="ACA10" s="364"/>
      <c r="ACB10" s="364"/>
      <c r="ACC10" s="364"/>
      <c r="ACD10" s="364"/>
      <c r="ACE10" s="364"/>
    </row>
    <row r="11" spans="1:759" s="268" customFormat="1" ht="15" customHeight="1" x14ac:dyDescent="0.2">
      <c r="A11" s="418" t="s">
        <v>3</v>
      </c>
      <c r="B11" s="424">
        <v>170087</v>
      </c>
      <c r="C11" s="424">
        <v>355899</v>
      </c>
      <c r="D11" s="424">
        <v>1605</v>
      </c>
      <c r="E11" s="424">
        <v>24075</v>
      </c>
      <c r="F11" s="424">
        <v>9225</v>
      </c>
      <c r="G11" s="424">
        <v>27675</v>
      </c>
      <c r="H11" s="425">
        <v>9934</v>
      </c>
      <c r="I11" s="425">
        <v>29802</v>
      </c>
      <c r="J11" s="426" t="s">
        <v>15</v>
      </c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  <c r="BC11" s="364"/>
      <c r="BD11" s="364"/>
      <c r="BE11" s="364"/>
      <c r="BF11" s="364"/>
      <c r="BG11" s="364"/>
      <c r="BH11" s="364"/>
      <c r="BI11" s="364"/>
      <c r="BJ11" s="364"/>
      <c r="BK11" s="364"/>
      <c r="BL11" s="364"/>
      <c r="BM11" s="364"/>
      <c r="BN11" s="364"/>
      <c r="BO11" s="364"/>
      <c r="BP11" s="364"/>
      <c r="BQ11" s="364"/>
      <c r="BR11" s="364"/>
      <c r="BS11" s="364"/>
      <c r="BT11" s="364"/>
      <c r="BU11" s="364"/>
      <c r="BV11" s="364"/>
      <c r="BW11" s="364"/>
      <c r="BX11" s="364"/>
      <c r="BY11" s="364"/>
      <c r="BZ11" s="364"/>
      <c r="CA11" s="364"/>
      <c r="CB11" s="364"/>
      <c r="CC11" s="364"/>
      <c r="CD11" s="364"/>
      <c r="CE11" s="364"/>
      <c r="CF11" s="364"/>
      <c r="CG11" s="364"/>
      <c r="CH11" s="364"/>
      <c r="CI11" s="364"/>
      <c r="CJ11" s="364"/>
      <c r="CK11" s="364"/>
      <c r="CL11" s="364"/>
      <c r="CM11" s="364"/>
      <c r="CN11" s="364"/>
      <c r="CO11" s="364"/>
      <c r="CP11" s="364"/>
      <c r="CQ11" s="364"/>
      <c r="CR11" s="364"/>
      <c r="CS11" s="364"/>
      <c r="CT11" s="364"/>
      <c r="CU11" s="364"/>
      <c r="CV11" s="364"/>
      <c r="CW11" s="364"/>
      <c r="CX11" s="364"/>
      <c r="CY11" s="364"/>
      <c r="CZ11" s="364"/>
      <c r="DA11" s="364"/>
      <c r="DB11" s="364"/>
      <c r="DC11" s="364"/>
      <c r="DD11" s="364"/>
      <c r="DE11" s="364"/>
      <c r="DF11" s="364"/>
      <c r="DG11" s="364"/>
      <c r="DH11" s="364"/>
      <c r="DI11" s="364"/>
      <c r="DJ11" s="364"/>
      <c r="DK11" s="364"/>
      <c r="DL11" s="364"/>
      <c r="DM11" s="364"/>
      <c r="DN11" s="364"/>
      <c r="DO11" s="364"/>
      <c r="DP11" s="364"/>
      <c r="DQ11" s="364"/>
      <c r="DR11" s="364"/>
      <c r="DS11" s="364"/>
      <c r="DT11" s="364"/>
      <c r="DU11" s="364"/>
      <c r="DV11" s="364"/>
      <c r="DW11" s="364"/>
      <c r="DX11" s="364"/>
      <c r="DY11" s="364"/>
      <c r="DZ11" s="364"/>
      <c r="EA11" s="364"/>
      <c r="EB11" s="364"/>
      <c r="EC11" s="364"/>
      <c r="ED11" s="364"/>
      <c r="EE11" s="364"/>
      <c r="EF11" s="364"/>
      <c r="EG11" s="364"/>
      <c r="EH11" s="364"/>
      <c r="EI11" s="364"/>
      <c r="EJ11" s="364"/>
      <c r="EK11" s="364"/>
      <c r="EL11" s="364"/>
      <c r="EM11" s="364"/>
      <c r="EN11" s="364"/>
      <c r="EO11" s="364"/>
      <c r="EP11" s="364"/>
      <c r="EQ11" s="364"/>
      <c r="ER11" s="364"/>
      <c r="ES11" s="364"/>
      <c r="ET11" s="364"/>
      <c r="EU11" s="364"/>
      <c r="EV11" s="364"/>
      <c r="EW11" s="364"/>
      <c r="EX11" s="364"/>
      <c r="EY11" s="364"/>
      <c r="EZ11" s="364"/>
      <c r="FA11" s="364"/>
      <c r="FB11" s="364"/>
      <c r="FC11" s="364"/>
      <c r="FD11" s="364"/>
      <c r="FE11" s="364"/>
      <c r="FF11" s="364"/>
      <c r="FG11" s="364"/>
      <c r="FH11" s="364"/>
      <c r="FI11" s="364"/>
      <c r="FJ11" s="364"/>
      <c r="FK11" s="364"/>
      <c r="FL11" s="364"/>
      <c r="FM11" s="364"/>
      <c r="FN11" s="364"/>
      <c r="FO11" s="364"/>
      <c r="FP11" s="364"/>
      <c r="FQ11" s="364"/>
      <c r="FR11" s="364"/>
      <c r="FS11" s="364"/>
      <c r="FT11" s="364"/>
      <c r="FU11" s="364"/>
      <c r="FV11" s="364"/>
      <c r="FW11" s="364"/>
      <c r="FX11" s="364"/>
      <c r="FY11" s="364"/>
      <c r="FZ11" s="364"/>
      <c r="GA11" s="364"/>
      <c r="GB11" s="364"/>
      <c r="GC11" s="364"/>
      <c r="GD11" s="364"/>
      <c r="GE11" s="364"/>
      <c r="GF11" s="364"/>
      <c r="GG11" s="364"/>
      <c r="GH11" s="364"/>
      <c r="GI11" s="364"/>
      <c r="GJ11" s="364"/>
      <c r="GK11" s="364"/>
      <c r="GL11" s="364"/>
      <c r="GM11" s="364"/>
      <c r="GN11" s="364"/>
      <c r="GO11" s="364"/>
      <c r="GP11" s="364"/>
      <c r="GQ11" s="364"/>
      <c r="GR11" s="364"/>
      <c r="GS11" s="364"/>
      <c r="GT11" s="364"/>
      <c r="GU11" s="364"/>
      <c r="GV11" s="364"/>
      <c r="GW11" s="364"/>
      <c r="GX11" s="364"/>
      <c r="GY11" s="364"/>
      <c r="GZ11" s="364"/>
      <c r="HA11" s="364"/>
      <c r="HB11" s="364"/>
      <c r="HC11" s="364"/>
      <c r="HD11" s="364"/>
      <c r="HE11" s="364"/>
      <c r="HF11" s="364"/>
      <c r="HG11" s="364"/>
      <c r="HH11" s="364"/>
      <c r="HI11" s="364"/>
      <c r="HJ11" s="364"/>
      <c r="HK11" s="364"/>
      <c r="HL11" s="364"/>
      <c r="HM11" s="364"/>
      <c r="HN11" s="364"/>
      <c r="HO11" s="364"/>
      <c r="HP11" s="364"/>
      <c r="HQ11" s="364"/>
      <c r="HR11" s="364"/>
      <c r="HS11" s="364"/>
      <c r="HT11" s="364"/>
      <c r="HU11" s="364"/>
      <c r="HV11" s="364"/>
      <c r="HW11" s="364"/>
      <c r="HX11" s="364"/>
      <c r="HY11" s="364"/>
      <c r="HZ11" s="364"/>
      <c r="IA11" s="364"/>
      <c r="IB11" s="364"/>
      <c r="IC11" s="364"/>
      <c r="ID11" s="364"/>
      <c r="IE11" s="364"/>
      <c r="IF11" s="364"/>
      <c r="IG11" s="364"/>
      <c r="IH11" s="364"/>
      <c r="II11" s="364"/>
      <c r="IJ11" s="364"/>
      <c r="IK11" s="364"/>
      <c r="IL11" s="364"/>
      <c r="IM11" s="364"/>
      <c r="IN11" s="364"/>
      <c r="IO11" s="364"/>
      <c r="IP11" s="364"/>
      <c r="IQ11" s="364"/>
      <c r="IR11" s="364"/>
      <c r="IS11" s="364"/>
      <c r="IT11" s="364"/>
      <c r="IU11" s="364"/>
      <c r="IV11" s="364"/>
      <c r="IW11" s="364"/>
      <c r="IX11" s="364"/>
      <c r="IY11" s="364"/>
      <c r="IZ11" s="364"/>
      <c r="JA11" s="364"/>
      <c r="JB11" s="364"/>
      <c r="JC11" s="364"/>
      <c r="JD11" s="364"/>
      <c r="JE11" s="364"/>
      <c r="JF11" s="364"/>
      <c r="JG11" s="364"/>
      <c r="JH11" s="364"/>
      <c r="JI11" s="364"/>
      <c r="JJ11" s="364"/>
      <c r="JK11" s="364"/>
      <c r="JL11" s="364"/>
      <c r="JM11" s="364"/>
      <c r="JN11" s="364"/>
      <c r="JO11" s="364"/>
      <c r="JP11" s="364"/>
      <c r="JQ11" s="364"/>
      <c r="JR11" s="364"/>
      <c r="JS11" s="364"/>
      <c r="JT11" s="364"/>
      <c r="JU11" s="364"/>
      <c r="JV11" s="364"/>
      <c r="JW11" s="364"/>
      <c r="JX11" s="364"/>
      <c r="JY11" s="364"/>
      <c r="JZ11" s="364"/>
      <c r="KA11" s="364"/>
      <c r="KB11" s="364"/>
      <c r="KC11" s="364"/>
      <c r="KD11" s="364"/>
      <c r="KE11" s="364"/>
      <c r="KF11" s="364"/>
      <c r="KG11" s="364"/>
      <c r="KH11" s="364"/>
      <c r="KI11" s="364"/>
      <c r="KJ11" s="364"/>
      <c r="KK11" s="364"/>
      <c r="KL11" s="364"/>
      <c r="KM11" s="364"/>
      <c r="KN11" s="364"/>
      <c r="KO11" s="364"/>
      <c r="KP11" s="364"/>
      <c r="KQ11" s="364"/>
      <c r="KR11" s="364"/>
      <c r="KS11" s="364"/>
      <c r="KT11" s="364"/>
      <c r="KU11" s="364"/>
      <c r="KV11" s="364"/>
      <c r="KW11" s="364"/>
      <c r="KX11" s="364"/>
      <c r="KY11" s="364"/>
      <c r="KZ11" s="364"/>
      <c r="LA11" s="364"/>
      <c r="LB11" s="364"/>
      <c r="LC11" s="364"/>
      <c r="LD11" s="364"/>
      <c r="LE11" s="364"/>
      <c r="LF11" s="364"/>
      <c r="LG11" s="364"/>
      <c r="LH11" s="364"/>
      <c r="LI11" s="364"/>
      <c r="LJ11" s="364"/>
      <c r="LK11" s="364"/>
      <c r="LL11" s="364"/>
      <c r="LM11" s="364"/>
      <c r="LN11" s="364"/>
      <c r="LO11" s="364"/>
      <c r="LP11" s="364"/>
      <c r="LQ11" s="364"/>
      <c r="LR11" s="364"/>
      <c r="LS11" s="364"/>
      <c r="LT11" s="364"/>
      <c r="LU11" s="364"/>
      <c r="LV11" s="364"/>
      <c r="LW11" s="364"/>
      <c r="LX11" s="364"/>
      <c r="LY11" s="364"/>
      <c r="LZ11" s="364"/>
      <c r="MA11" s="364"/>
      <c r="MB11" s="364"/>
      <c r="MC11" s="364"/>
      <c r="MD11" s="364"/>
      <c r="ME11" s="364"/>
      <c r="MF11" s="364"/>
      <c r="MG11" s="364"/>
      <c r="MH11" s="364"/>
      <c r="MI11" s="364"/>
      <c r="MJ11" s="364"/>
      <c r="MK11" s="364"/>
      <c r="ML11" s="364"/>
      <c r="MM11" s="364"/>
      <c r="MN11" s="364"/>
      <c r="MO11" s="364"/>
      <c r="MP11" s="364"/>
      <c r="MQ11" s="364"/>
      <c r="MR11" s="364"/>
      <c r="MS11" s="364"/>
      <c r="MT11" s="364"/>
      <c r="MU11" s="364"/>
      <c r="MV11" s="364"/>
      <c r="MW11" s="364"/>
      <c r="MX11" s="364"/>
      <c r="MY11" s="364"/>
      <c r="MZ11" s="364"/>
      <c r="NA11" s="364"/>
      <c r="NB11" s="364"/>
      <c r="NC11" s="364"/>
      <c r="ND11" s="364"/>
      <c r="NE11" s="364"/>
      <c r="NF11" s="364"/>
      <c r="NG11" s="364"/>
      <c r="NH11" s="364"/>
      <c r="NI11" s="364"/>
      <c r="NJ11" s="364"/>
      <c r="NK11" s="364"/>
      <c r="NL11" s="364"/>
      <c r="NM11" s="364"/>
      <c r="NN11" s="364"/>
      <c r="NO11" s="364"/>
      <c r="NP11" s="364"/>
      <c r="NQ11" s="364"/>
      <c r="NR11" s="364"/>
      <c r="NS11" s="364"/>
      <c r="NT11" s="364"/>
      <c r="NU11" s="364"/>
      <c r="NV11" s="364"/>
      <c r="NW11" s="364"/>
      <c r="NX11" s="364"/>
      <c r="NY11" s="364"/>
      <c r="NZ11" s="364"/>
      <c r="OA11" s="364"/>
      <c r="OB11" s="364"/>
      <c r="OC11" s="364"/>
      <c r="OD11" s="364"/>
      <c r="OE11" s="364"/>
      <c r="OF11" s="364"/>
      <c r="OG11" s="364"/>
      <c r="OH11" s="364"/>
      <c r="OI11" s="364"/>
      <c r="OJ11" s="364"/>
      <c r="OK11" s="364"/>
      <c r="OL11" s="364"/>
      <c r="OM11" s="364"/>
      <c r="ON11" s="364"/>
      <c r="OO11" s="364"/>
      <c r="OP11" s="364"/>
      <c r="OQ11" s="364"/>
      <c r="OR11" s="364"/>
      <c r="OS11" s="364"/>
      <c r="OT11" s="364"/>
      <c r="OU11" s="364"/>
      <c r="OV11" s="364"/>
      <c r="OW11" s="364"/>
      <c r="OX11" s="364"/>
      <c r="OY11" s="364"/>
      <c r="OZ11" s="364"/>
      <c r="PA11" s="364"/>
      <c r="PB11" s="364"/>
      <c r="PC11" s="364"/>
      <c r="PD11" s="364"/>
      <c r="PE11" s="364"/>
      <c r="PF11" s="364"/>
      <c r="PG11" s="364"/>
      <c r="PH11" s="364"/>
      <c r="PI11" s="364"/>
      <c r="PJ11" s="364"/>
      <c r="PK11" s="364"/>
      <c r="PL11" s="364"/>
      <c r="PM11" s="364"/>
      <c r="PN11" s="364"/>
      <c r="PO11" s="364"/>
      <c r="PP11" s="364"/>
      <c r="PQ11" s="364"/>
      <c r="PR11" s="364"/>
      <c r="PS11" s="364"/>
      <c r="PT11" s="364"/>
      <c r="PU11" s="364"/>
      <c r="PV11" s="364"/>
      <c r="PW11" s="364"/>
      <c r="PX11" s="364"/>
      <c r="PY11" s="364"/>
      <c r="PZ11" s="364"/>
      <c r="QA11" s="364"/>
      <c r="QB11" s="364"/>
      <c r="QC11" s="364"/>
      <c r="QD11" s="364"/>
      <c r="QE11" s="364"/>
      <c r="QF11" s="364"/>
      <c r="QG11" s="364"/>
      <c r="QH11" s="364"/>
      <c r="QI11" s="364"/>
      <c r="QJ11" s="364"/>
      <c r="QK11" s="364"/>
      <c r="QL11" s="364"/>
      <c r="QM11" s="364"/>
      <c r="QN11" s="364"/>
      <c r="QO11" s="364"/>
      <c r="QP11" s="364"/>
      <c r="QQ11" s="364"/>
      <c r="QR11" s="364"/>
      <c r="QS11" s="364"/>
      <c r="QT11" s="364"/>
      <c r="QU11" s="364"/>
      <c r="QV11" s="364"/>
      <c r="QW11" s="364"/>
      <c r="QX11" s="364"/>
      <c r="QY11" s="364"/>
      <c r="QZ11" s="364"/>
      <c r="RA11" s="364"/>
      <c r="RB11" s="364"/>
      <c r="RC11" s="364"/>
      <c r="RD11" s="364"/>
      <c r="RE11" s="364"/>
      <c r="RF11" s="364"/>
      <c r="RG11" s="364"/>
      <c r="RH11" s="364"/>
      <c r="RI11" s="364"/>
      <c r="RJ11" s="364"/>
      <c r="RK11" s="364"/>
      <c r="RL11" s="364"/>
      <c r="RM11" s="364"/>
      <c r="RN11" s="364"/>
      <c r="RO11" s="364"/>
      <c r="RP11" s="364"/>
      <c r="RQ11" s="364"/>
      <c r="RR11" s="364"/>
      <c r="RS11" s="364"/>
      <c r="RT11" s="364"/>
      <c r="RU11" s="364"/>
      <c r="RV11" s="364"/>
      <c r="RW11" s="364"/>
      <c r="RX11" s="364"/>
      <c r="RY11" s="364"/>
      <c r="RZ11" s="364"/>
      <c r="SA11" s="364"/>
      <c r="SB11" s="364"/>
      <c r="SC11" s="364"/>
      <c r="SD11" s="364"/>
      <c r="SE11" s="364"/>
      <c r="SF11" s="364"/>
      <c r="SG11" s="364"/>
      <c r="SH11" s="364"/>
      <c r="SI11" s="364"/>
      <c r="SJ11" s="364"/>
      <c r="SK11" s="364"/>
      <c r="SL11" s="364"/>
      <c r="SM11" s="364"/>
      <c r="SN11" s="364"/>
      <c r="SO11" s="364"/>
      <c r="SP11" s="364"/>
      <c r="SQ11" s="364"/>
      <c r="SR11" s="364"/>
      <c r="SS11" s="364"/>
      <c r="ST11" s="364"/>
      <c r="SU11" s="364"/>
      <c r="SV11" s="364"/>
      <c r="SW11" s="364"/>
      <c r="SX11" s="364"/>
      <c r="SY11" s="364"/>
      <c r="SZ11" s="364"/>
      <c r="TA11" s="364"/>
      <c r="TB11" s="364"/>
      <c r="TC11" s="364"/>
      <c r="TD11" s="364"/>
      <c r="TE11" s="364"/>
      <c r="TF11" s="364"/>
      <c r="TG11" s="364"/>
      <c r="TH11" s="364"/>
      <c r="TI11" s="364"/>
      <c r="TJ11" s="364"/>
      <c r="TK11" s="364"/>
      <c r="TL11" s="364"/>
      <c r="TM11" s="364"/>
      <c r="TN11" s="364"/>
      <c r="TO11" s="364"/>
      <c r="TP11" s="364"/>
      <c r="TQ11" s="364"/>
      <c r="TR11" s="364"/>
      <c r="TS11" s="364"/>
      <c r="TT11" s="364"/>
      <c r="TU11" s="364"/>
      <c r="TV11" s="364"/>
      <c r="TW11" s="364"/>
      <c r="TX11" s="364"/>
      <c r="TY11" s="364"/>
      <c r="TZ11" s="364"/>
      <c r="UA11" s="364"/>
      <c r="UB11" s="364"/>
      <c r="UC11" s="364"/>
      <c r="UD11" s="364"/>
      <c r="UE11" s="364"/>
      <c r="UF11" s="364"/>
      <c r="UG11" s="364"/>
      <c r="UH11" s="364"/>
      <c r="UI11" s="364"/>
      <c r="UJ11" s="364"/>
      <c r="UK11" s="364"/>
      <c r="UL11" s="364"/>
      <c r="UM11" s="364"/>
      <c r="UN11" s="364"/>
      <c r="UO11" s="364"/>
      <c r="UP11" s="364"/>
      <c r="UQ11" s="364"/>
      <c r="UR11" s="364"/>
      <c r="US11" s="364"/>
      <c r="UT11" s="364"/>
      <c r="UU11" s="364"/>
      <c r="UV11" s="364"/>
      <c r="UW11" s="364"/>
      <c r="UX11" s="364"/>
      <c r="UY11" s="364"/>
      <c r="UZ11" s="364"/>
      <c r="VA11" s="364"/>
      <c r="VB11" s="364"/>
      <c r="VC11" s="364"/>
      <c r="VD11" s="364"/>
      <c r="VE11" s="364"/>
      <c r="VF11" s="364"/>
      <c r="VG11" s="364"/>
      <c r="VH11" s="364"/>
      <c r="VI11" s="364"/>
      <c r="VJ11" s="364"/>
      <c r="VK11" s="364"/>
      <c r="VL11" s="364"/>
      <c r="VM11" s="364"/>
      <c r="VN11" s="364"/>
      <c r="VO11" s="364"/>
      <c r="VP11" s="364"/>
      <c r="VQ11" s="364"/>
      <c r="VR11" s="364"/>
      <c r="VS11" s="364"/>
      <c r="VT11" s="364"/>
      <c r="VU11" s="364"/>
      <c r="VV11" s="364"/>
      <c r="VW11" s="364"/>
      <c r="VX11" s="364"/>
      <c r="VY11" s="364"/>
      <c r="VZ11" s="364"/>
      <c r="WA11" s="364"/>
      <c r="WB11" s="364"/>
      <c r="WC11" s="364"/>
      <c r="WD11" s="364"/>
      <c r="WE11" s="364"/>
      <c r="WF11" s="364"/>
      <c r="WG11" s="364"/>
      <c r="WH11" s="364"/>
      <c r="WI11" s="364"/>
      <c r="WJ11" s="364"/>
      <c r="WK11" s="364"/>
      <c r="WL11" s="364"/>
      <c r="WM11" s="364"/>
      <c r="WN11" s="364"/>
      <c r="WO11" s="364"/>
      <c r="WP11" s="364"/>
      <c r="WQ11" s="364"/>
      <c r="WR11" s="364"/>
      <c r="WS11" s="364"/>
      <c r="WT11" s="364"/>
      <c r="WU11" s="364"/>
      <c r="WV11" s="364"/>
      <c r="WW11" s="364"/>
      <c r="WX11" s="364"/>
      <c r="WY11" s="364"/>
      <c r="WZ11" s="364"/>
      <c r="XA11" s="364"/>
      <c r="XB11" s="364"/>
      <c r="XC11" s="364"/>
      <c r="XD11" s="364"/>
      <c r="XE11" s="364"/>
      <c r="XF11" s="364"/>
      <c r="XG11" s="364"/>
      <c r="XH11" s="364"/>
      <c r="XI11" s="364"/>
      <c r="XJ11" s="364"/>
      <c r="XK11" s="364"/>
      <c r="XL11" s="364"/>
      <c r="XM11" s="364"/>
      <c r="XN11" s="364"/>
      <c r="XO11" s="364"/>
      <c r="XP11" s="364"/>
      <c r="XQ11" s="364"/>
      <c r="XR11" s="364"/>
      <c r="XS11" s="364"/>
      <c r="XT11" s="364"/>
      <c r="XU11" s="364"/>
      <c r="XV11" s="364"/>
      <c r="XW11" s="364"/>
      <c r="XX11" s="364"/>
      <c r="XY11" s="364"/>
      <c r="XZ11" s="364"/>
      <c r="YA11" s="364"/>
      <c r="YB11" s="364"/>
      <c r="YC11" s="364"/>
      <c r="YD11" s="364"/>
      <c r="YE11" s="364"/>
      <c r="YF11" s="364"/>
      <c r="YG11" s="364"/>
      <c r="YH11" s="364"/>
      <c r="YI11" s="364"/>
      <c r="YJ11" s="364"/>
      <c r="YK11" s="364"/>
      <c r="YL11" s="364"/>
      <c r="YM11" s="364"/>
      <c r="YN11" s="364"/>
      <c r="YO11" s="364"/>
      <c r="YP11" s="364"/>
      <c r="YQ11" s="364"/>
      <c r="YR11" s="364"/>
      <c r="YS11" s="364"/>
      <c r="YT11" s="364"/>
      <c r="YU11" s="364"/>
      <c r="YV11" s="364"/>
      <c r="YW11" s="364"/>
      <c r="YX11" s="364"/>
      <c r="YY11" s="364"/>
      <c r="YZ11" s="364"/>
      <c r="ZA11" s="364"/>
      <c r="ZB11" s="364"/>
      <c r="ZC11" s="364"/>
      <c r="ZD11" s="364"/>
      <c r="ZE11" s="364"/>
      <c r="ZF11" s="364"/>
      <c r="ZG11" s="364"/>
      <c r="ZH11" s="364"/>
      <c r="ZI11" s="364"/>
      <c r="ZJ11" s="364"/>
      <c r="ZK11" s="364"/>
      <c r="ZL11" s="364"/>
      <c r="ZM11" s="364"/>
      <c r="ZN11" s="364"/>
      <c r="ZO11" s="364"/>
      <c r="ZP11" s="364"/>
      <c r="ZQ11" s="364"/>
      <c r="ZR11" s="364"/>
      <c r="ZS11" s="364"/>
      <c r="ZT11" s="364"/>
      <c r="ZU11" s="364"/>
      <c r="ZV11" s="364"/>
      <c r="ZW11" s="364"/>
      <c r="ZX11" s="364"/>
      <c r="ZY11" s="364"/>
      <c r="ZZ11" s="364"/>
      <c r="AAA11" s="364"/>
      <c r="AAB11" s="364"/>
      <c r="AAC11" s="364"/>
      <c r="AAD11" s="364"/>
      <c r="AAE11" s="364"/>
      <c r="AAF11" s="364"/>
      <c r="AAG11" s="364"/>
      <c r="AAH11" s="364"/>
      <c r="AAI11" s="364"/>
      <c r="AAJ11" s="364"/>
      <c r="AAK11" s="364"/>
      <c r="AAL11" s="364"/>
      <c r="AAM11" s="364"/>
      <c r="AAN11" s="364"/>
      <c r="AAO11" s="364"/>
      <c r="AAP11" s="364"/>
      <c r="AAQ11" s="364"/>
      <c r="AAR11" s="364"/>
      <c r="AAS11" s="364"/>
      <c r="AAT11" s="364"/>
      <c r="AAU11" s="364"/>
      <c r="AAV11" s="364"/>
      <c r="AAW11" s="364"/>
      <c r="AAX11" s="364"/>
      <c r="AAY11" s="364"/>
      <c r="AAZ11" s="364"/>
      <c r="ABA11" s="364"/>
      <c r="ABB11" s="364"/>
      <c r="ABC11" s="364"/>
      <c r="ABD11" s="364"/>
      <c r="ABE11" s="364"/>
      <c r="ABF11" s="364"/>
      <c r="ABG11" s="364"/>
      <c r="ABH11" s="364"/>
      <c r="ABI11" s="364"/>
      <c r="ABJ11" s="364"/>
      <c r="ABK11" s="364"/>
      <c r="ABL11" s="364"/>
      <c r="ABM11" s="364"/>
      <c r="ABN11" s="364"/>
      <c r="ABO11" s="364"/>
      <c r="ABP11" s="364"/>
      <c r="ABQ11" s="364"/>
      <c r="ABR11" s="364"/>
      <c r="ABS11" s="364"/>
      <c r="ABT11" s="364"/>
      <c r="ABU11" s="364"/>
      <c r="ABV11" s="364"/>
      <c r="ABW11" s="364"/>
      <c r="ABX11" s="364"/>
      <c r="ABY11" s="364"/>
      <c r="ABZ11" s="364"/>
      <c r="ACA11" s="364"/>
      <c r="ACB11" s="364"/>
      <c r="ACC11" s="364"/>
      <c r="ACD11" s="364"/>
      <c r="ACE11" s="364"/>
    </row>
    <row r="12" spans="1:759" s="268" customFormat="1" ht="15" customHeight="1" x14ac:dyDescent="0.2">
      <c r="A12" s="492" t="s">
        <v>327</v>
      </c>
      <c r="B12" s="496">
        <v>0</v>
      </c>
      <c r="C12" s="496">
        <v>0</v>
      </c>
      <c r="D12" s="496">
        <v>51</v>
      </c>
      <c r="E12" s="496">
        <v>408</v>
      </c>
      <c r="F12" s="496">
        <v>17</v>
      </c>
      <c r="G12" s="496">
        <v>51</v>
      </c>
      <c r="H12" s="497">
        <v>5920</v>
      </c>
      <c r="I12" s="497">
        <v>29600</v>
      </c>
      <c r="J12" s="498" t="s">
        <v>323</v>
      </c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364"/>
      <c r="BH12" s="364"/>
      <c r="BI12" s="364"/>
      <c r="BJ12" s="364"/>
      <c r="BK12" s="364"/>
      <c r="BL12" s="364"/>
      <c r="BM12" s="364"/>
      <c r="BN12" s="364"/>
      <c r="BO12" s="364"/>
      <c r="BP12" s="364"/>
      <c r="BQ12" s="364"/>
      <c r="BR12" s="364"/>
      <c r="BS12" s="364"/>
      <c r="BT12" s="364"/>
      <c r="BU12" s="364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  <c r="CF12" s="364"/>
      <c r="CG12" s="364"/>
      <c r="CH12" s="364"/>
      <c r="CI12" s="364"/>
      <c r="CJ12" s="364"/>
      <c r="CK12" s="364"/>
      <c r="CL12" s="364"/>
      <c r="CM12" s="364"/>
      <c r="CN12" s="364"/>
      <c r="CO12" s="364"/>
      <c r="CP12" s="364"/>
      <c r="CQ12" s="364"/>
      <c r="CR12" s="364"/>
      <c r="CS12" s="364"/>
      <c r="CT12" s="364"/>
      <c r="CU12" s="364"/>
      <c r="CV12" s="364"/>
      <c r="CW12" s="364"/>
      <c r="CX12" s="364"/>
      <c r="CY12" s="364"/>
      <c r="CZ12" s="364"/>
      <c r="DA12" s="364"/>
      <c r="DB12" s="364"/>
      <c r="DC12" s="364"/>
      <c r="DD12" s="364"/>
      <c r="DE12" s="364"/>
      <c r="DF12" s="364"/>
      <c r="DG12" s="364"/>
      <c r="DH12" s="364"/>
      <c r="DI12" s="364"/>
      <c r="DJ12" s="364"/>
      <c r="DK12" s="364"/>
      <c r="DL12" s="364"/>
      <c r="DM12" s="364"/>
      <c r="DN12" s="364"/>
      <c r="DO12" s="364"/>
      <c r="DP12" s="364"/>
      <c r="DQ12" s="364"/>
      <c r="DR12" s="364"/>
      <c r="DS12" s="364"/>
      <c r="DT12" s="364"/>
      <c r="DU12" s="364"/>
      <c r="DV12" s="364"/>
      <c r="DW12" s="364"/>
      <c r="DX12" s="364"/>
      <c r="DY12" s="364"/>
      <c r="DZ12" s="364"/>
      <c r="EA12" s="364"/>
      <c r="EB12" s="364"/>
      <c r="EC12" s="364"/>
      <c r="ED12" s="364"/>
      <c r="EE12" s="364"/>
      <c r="EF12" s="364"/>
      <c r="EG12" s="364"/>
      <c r="EH12" s="364"/>
      <c r="EI12" s="364"/>
      <c r="EJ12" s="364"/>
      <c r="EK12" s="364"/>
      <c r="EL12" s="364"/>
      <c r="EM12" s="364"/>
      <c r="EN12" s="364"/>
      <c r="EO12" s="364"/>
      <c r="EP12" s="364"/>
      <c r="EQ12" s="364"/>
      <c r="ER12" s="364"/>
      <c r="ES12" s="364"/>
      <c r="ET12" s="364"/>
      <c r="EU12" s="364"/>
      <c r="EV12" s="364"/>
      <c r="EW12" s="364"/>
      <c r="EX12" s="364"/>
      <c r="EY12" s="364"/>
      <c r="EZ12" s="364"/>
      <c r="FA12" s="364"/>
      <c r="FB12" s="364"/>
      <c r="FC12" s="364"/>
      <c r="FD12" s="364"/>
      <c r="FE12" s="364"/>
      <c r="FF12" s="364"/>
      <c r="FG12" s="364"/>
      <c r="FH12" s="364"/>
      <c r="FI12" s="364"/>
      <c r="FJ12" s="364"/>
      <c r="FK12" s="364"/>
      <c r="FL12" s="364"/>
      <c r="FM12" s="364"/>
      <c r="FN12" s="364"/>
      <c r="FO12" s="364"/>
      <c r="FP12" s="364"/>
      <c r="FQ12" s="364"/>
      <c r="FR12" s="364"/>
      <c r="FS12" s="364"/>
      <c r="FT12" s="364"/>
      <c r="FU12" s="364"/>
      <c r="FV12" s="364"/>
      <c r="FW12" s="364"/>
      <c r="FX12" s="364"/>
      <c r="FY12" s="364"/>
      <c r="FZ12" s="364"/>
      <c r="GA12" s="364"/>
      <c r="GB12" s="364"/>
      <c r="GC12" s="364"/>
      <c r="GD12" s="364"/>
      <c r="GE12" s="364"/>
      <c r="GF12" s="364"/>
      <c r="GG12" s="364"/>
      <c r="GH12" s="364"/>
      <c r="GI12" s="364"/>
      <c r="GJ12" s="364"/>
      <c r="GK12" s="364"/>
      <c r="GL12" s="364"/>
      <c r="GM12" s="364"/>
      <c r="GN12" s="364"/>
      <c r="GO12" s="364"/>
      <c r="GP12" s="364"/>
      <c r="GQ12" s="364"/>
      <c r="GR12" s="364"/>
      <c r="GS12" s="364"/>
      <c r="GT12" s="364"/>
      <c r="GU12" s="364"/>
      <c r="GV12" s="364"/>
      <c r="GW12" s="364"/>
      <c r="GX12" s="364"/>
      <c r="GY12" s="364"/>
      <c r="GZ12" s="364"/>
      <c r="HA12" s="364"/>
      <c r="HB12" s="364"/>
      <c r="HC12" s="364"/>
      <c r="HD12" s="364"/>
      <c r="HE12" s="364"/>
      <c r="HF12" s="364"/>
      <c r="HG12" s="364"/>
      <c r="HH12" s="364"/>
      <c r="HI12" s="364"/>
      <c r="HJ12" s="364"/>
      <c r="HK12" s="364"/>
      <c r="HL12" s="364"/>
      <c r="HM12" s="364"/>
      <c r="HN12" s="364"/>
      <c r="HO12" s="364"/>
      <c r="HP12" s="364"/>
      <c r="HQ12" s="364"/>
      <c r="HR12" s="364"/>
      <c r="HS12" s="364"/>
      <c r="HT12" s="364"/>
      <c r="HU12" s="364"/>
      <c r="HV12" s="364"/>
      <c r="HW12" s="364"/>
      <c r="HX12" s="364"/>
      <c r="HY12" s="364"/>
      <c r="HZ12" s="364"/>
      <c r="IA12" s="364"/>
      <c r="IB12" s="364"/>
      <c r="IC12" s="364"/>
      <c r="ID12" s="364"/>
      <c r="IE12" s="364"/>
      <c r="IF12" s="364"/>
      <c r="IG12" s="364"/>
      <c r="IH12" s="364"/>
      <c r="II12" s="364"/>
      <c r="IJ12" s="364"/>
      <c r="IK12" s="364"/>
      <c r="IL12" s="364"/>
      <c r="IM12" s="364"/>
      <c r="IN12" s="364"/>
      <c r="IO12" s="364"/>
      <c r="IP12" s="364"/>
      <c r="IQ12" s="364"/>
      <c r="IR12" s="364"/>
      <c r="IS12" s="364"/>
      <c r="IT12" s="364"/>
      <c r="IU12" s="364"/>
      <c r="IV12" s="364"/>
      <c r="IW12" s="364"/>
      <c r="IX12" s="364"/>
      <c r="IY12" s="364"/>
      <c r="IZ12" s="364"/>
      <c r="JA12" s="364"/>
      <c r="JB12" s="364"/>
      <c r="JC12" s="364"/>
      <c r="JD12" s="364"/>
      <c r="JE12" s="364"/>
      <c r="JF12" s="364"/>
      <c r="JG12" s="364"/>
      <c r="JH12" s="364"/>
      <c r="JI12" s="364"/>
      <c r="JJ12" s="364"/>
      <c r="JK12" s="364"/>
      <c r="JL12" s="364"/>
      <c r="JM12" s="364"/>
      <c r="JN12" s="364"/>
      <c r="JO12" s="364"/>
      <c r="JP12" s="364"/>
      <c r="JQ12" s="364"/>
      <c r="JR12" s="364"/>
      <c r="JS12" s="364"/>
      <c r="JT12" s="364"/>
      <c r="JU12" s="364"/>
      <c r="JV12" s="364"/>
      <c r="JW12" s="364"/>
      <c r="JX12" s="364"/>
      <c r="JY12" s="364"/>
      <c r="JZ12" s="364"/>
      <c r="KA12" s="364"/>
      <c r="KB12" s="364"/>
      <c r="KC12" s="364"/>
      <c r="KD12" s="364"/>
      <c r="KE12" s="364"/>
      <c r="KF12" s="364"/>
      <c r="KG12" s="364"/>
      <c r="KH12" s="364"/>
      <c r="KI12" s="364"/>
      <c r="KJ12" s="364"/>
      <c r="KK12" s="364"/>
      <c r="KL12" s="364"/>
      <c r="KM12" s="364"/>
      <c r="KN12" s="364"/>
      <c r="KO12" s="364"/>
      <c r="KP12" s="364"/>
      <c r="KQ12" s="364"/>
      <c r="KR12" s="364"/>
      <c r="KS12" s="364"/>
      <c r="KT12" s="364"/>
      <c r="KU12" s="364"/>
      <c r="KV12" s="364"/>
      <c r="KW12" s="364"/>
      <c r="KX12" s="364"/>
      <c r="KY12" s="364"/>
      <c r="KZ12" s="364"/>
      <c r="LA12" s="364"/>
      <c r="LB12" s="364"/>
      <c r="LC12" s="364"/>
      <c r="LD12" s="364"/>
      <c r="LE12" s="364"/>
      <c r="LF12" s="364"/>
      <c r="LG12" s="364"/>
      <c r="LH12" s="364"/>
      <c r="LI12" s="364"/>
      <c r="LJ12" s="364"/>
      <c r="LK12" s="364"/>
      <c r="LL12" s="364"/>
      <c r="LM12" s="364"/>
      <c r="LN12" s="364"/>
      <c r="LO12" s="364"/>
      <c r="LP12" s="364"/>
      <c r="LQ12" s="364"/>
      <c r="LR12" s="364"/>
      <c r="LS12" s="364"/>
      <c r="LT12" s="364"/>
      <c r="LU12" s="364"/>
      <c r="LV12" s="364"/>
      <c r="LW12" s="364"/>
      <c r="LX12" s="364"/>
      <c r="LY12" s="364"/>
      <c r="LZ12" s="364"/>
      <c r="MA12" s="364"/>
      <c r="MB12" s="364"/>
      <c r="MC12" s="364"/>
      <c r="MD12" s="364"/>
      <c r="ME12" s="364"/>
      <c r="MF12" s="364"/>
      <c r="MG12" s="364"/>
      <c r="MH12" s="364"/>
      <c r="MI12" s="364"/>
      <c r="MJ12" s="364"/>
      <c r="MK12" s="364"/>
      <c r="ML12" s="364"/>
      <c r="MM12" s="364"/>
      <c r="MN12" s="364"/>
      <c r="MO12" s="364"/>
      <c r="MP12" s="364"/>
      <c r="MQ12" s="364"/>
      <c r="MR12" s="364"/>
      <c r="MS12" s="364"/>
      <c r="MT12" s="364"/>
      <c r="MU12" s="364"/>
      <c r="MV12" s="364"/>
      <c r="MW12" s="364"/>
      <c r="MX12" s="364"/>
      <c r="MY12" s="364"/>
      <c r="MZ12" s="364"/>
      <c r="NA12" s="364"/>
      <c r="NB12" s="364"/>
      <c r="NC12" s="364"/>
      <c r="ND12" s="364"/>
      <c r="NE12" s="364"/>
      <c r="NF12" s="364"/>
      <c r="NG12" s="364"/>
      <c r="NH12" s="364"/>
      <c r="NI12" s="364"/>
      <c r="NJ12" s="364"/>
      <c r="NK12" s="364"/>
      <c r="NL12" s="364"/>
      <c r="NM12" s="364"/>
      <c r="NN12" s="364"/>
      <c r="NO12" s="364"/>
      <c r="NP12" s="364"/>
      <c r="NQ12" s="364"/>
      <c r="NR12" s="364"/>
      <c r="NS12" s="364"/>
      <c r="NT12" s="364"/>
      <c r="NU12" s="364"/>
      <c r="NV12" s="364"/>
      <c r="NW12" s="364"/>
      <c r="NX12" s="364"/>
      <c r="NY12" s="364"/>
      <c r="NZ12" s="364"/>
      <c r="OA12" s="364"/>
      <c r="OB12" s="364"/>
      <c r="OC12" s="364"/>
      <c r="OD12" s="364"/>
      <c r="OE12" s="364"/>
      <c r="OF12" s="364"/>
      <c r="OG12" s="364"/>
      <c r="OH12" s="364"/>
      <c r="OI12" s="364"/>
      <c r="OJ12" s="364"/>
      <c r="OK12" s="364"/>
      <c r="OL12" s="364"/>
      <c r="OM12" s="364"/>
      <c r="ON12" s="364"/>
      <c r="OO12" s="364"/>
      <c r="OP12" s="364"/>
      <c r="OQ12" s="364"/>
      <c r="OR12" s="364"/>
      <c r="OS12" s="364"/>
      <c r="OT12" s="364"/>
      <c r="OU12" s="364"/>
      <c r="OV12" s="364"/>
      <c r="OW12" s="364"/>
      <c r="OX12" s="364"/>
      <c r="OY12" s="364"/>
      <c r="OZ12" s="364"/>
      <c r="PA12" s="364"/>
      <c r="PB12" s="364"/>
      <c r="PC12" s="364"/>
      <c r="PD12" s="364"/>
      <c r="PE12" s="364"/>
      <c r="PF12" s="364"/>
      <c r="PG12" s="364"/>
      <c r="PH12" s="364"/>
      <c r="PI12" s="364"/>
      <c r="PJ12" s="364"/>
      <c r="PK12" s="364"/>
      <c r="PL12" s="364"/>
      <c r="PM12" s="364"/>
      <c r="PN12" s="364"/>
      <c r="PO12" s="364"/>
      <c r="PP12" s="364"/>
      <c r="PQ12" s="364"/>
      <c r="PR12" s="364"/>
      <c r="PS12" s="364"/>
      <c r="PT12" s="364"/>
      <c r="PU12" s="364"/>
      <c r="PV12" s="364"/>
      <c r="PW12" s="364"/>
      <c r="PX12" s="364"/>
      <c r="PY12" s="364"/>
      <c r="PZ12" s="364"/>
      <c r="QA12" s="364"/>
      <c r="QB12" s="364"/>
      <c r="QC12" s="364"/>
      <c r="QD12" s="364"/>
      <c r="QE12" s="364"/>
      <c r="QF12" s="364"/>
      <c r="QG12" s="364"/>
      <c r="QH12" s="364"/>
      <c r="QI12" s="364"/>
      <c r="QJ12" s="364"/>
      <c r="QK12" s="364"/>
      <c r="QL12" s="364"/>
      <c r="QM12" s="364"/>
      <c r="QN12" s="364"/>
      <c r="QO12" s="364"/>
      <c r="QP12" s="364"/>
      <c r="QQ12" s="364"/>
      <c r="QR12" s="364"/>
      <c r="QS12" s="364"/>
      <c r="QT12" s="364"/>
      <c r="QU12" s="364"/>
      <c r="QV12" s="364"/>
      <c r="QW12" s="364"/>
      <c r="QX12" s="364"/>
      <c r="QY12" s="364"/>
      <c r="QZ12" s="364"/>
      <c r="RA12" s="364"/>
      <c r="RB12" s="364"/>
      <c r="RC12" s="364"/>
      <c r="RD12" s="364"/>
      <c r="RE12" s="364"/>
      <c r="RF12" s="364"/>
      <c r="RG12" s="364"/>
      <c r="RH12" s="364"/>
      <c r="RI12" s="364"/>
      <c r="RJ12" s="364"/>
      <c r="RK12" s="364"/>
      <c r="RL12" s="364"/>
      <c r="RM12" s="364"/>
      <c r="RN12" s="364"/>
      <c r="RO12" s="364"/>
      <c r="RP12" s="364"/>
      <c r="RQ12" s="364"/>
      <c r="RR12" s="364"/>
      <c r="RS12" s="364"/>
      <c r="RT12" s="364"/>
      <c r="RU12" s="364"/>
      <c r="RV12" s="364"/>
      <c r="RW12" s="364"/>
      <c r="RX12" s="364"/>
      <c r="RY12" s="364"/>
      <c r="RZ12" s="364"/>
      <c r="SA12" s="364"/>
      <c r="SB12" s="364"/>
      <c r="SC12" s="364"/>
      <c r="SD12" s="364"/>
      <c r="SE12" s="364"/>
      <c r="SF12" s="364"/>
      <c r="SG12" s="364"/>
      <c r="SH12" s="364"/>
      <c r="SI12" s="364"/>
      <c r="SJ12" s="364"/>
      <c r="SK12" s="364"/>
      <c r="SL12" s="364"/>
      <c r="SM12" s="364"/>
      <c r="SN12" s="364"/>
      <c r="SO12" s="364"/>
      <c r="SP12" s="364"/>
      <c r="SQ12" s="364"/>
      <c r="SR12" s="364"/>
      <c r="SS12" s="364"/>
      <c r="ST12" s="364"/>
      <c r="SU12" s="364"/>
      <c r="SV12" s="364"/>
      <c r="SW12" s="364"/>
      <c r="SX12" s="364"/>
      <c r="SY12" s="364"/>
      <c r="SZ12" s="364"/>
      <c r="TA12" s="364"/>
      <c r="TB12" s="364"/>
      <c r="TC12" s="364"/>
      <c r="TD12" s="364"/>
      <c r="TE12" s="364"/>
      <c r="TF12" s="364"/>
      <c r="TG12" s="364"/>
      <c r="TH12" s="364"/>
      <c r="TI12" s="364"/>
      <c r="TJ12" s="364"/>
      <c r="TK12" s="364"/>
      <c r="TL12" s="364"/>
      <c r="TM12" s="364"/>
      <c r="TN12" s="364"/>
      <c r="TO12" s="364"/>
      <c r="TP12" s="364"/>
      <c r="TQ12" s="364"/>
      <c r="TR12" s="364"/>
      <c r="TS12" s="364"/>
      <c r="TT12" s="364"/>
      <c r="TU12" s="364"/>
      <c r="TV12" s="364"/>
      <c r="TW12" s="364"/>
      <c r="TX12" s="364"/>
      <c r="TY12" s="364"/>
      <c r="TZ12" s="364"/>
      <c r="UA12" s="364"/>
      <c r="UB12" s="364"/>
      <c r="UC12" s="364"/>
      <c r="UD12" s="364"/>
      <c r="UE12" s="364"/>
      <c r="UF12" s="364"/>
      <c r="UG12" s="364"/>
      <c r="UH12" s="364"/>
      <c r="UI12" s="364"/>
      <c r="UJ12" s="364"/>
      <c r="UK12" s="364"/>
      <c r="UL12" s="364"/>
      <c r="UM12" s="364"/>
      <c r="UN12" s="364"/>
      <c r="UO12" s="364"/>
      <c r="UP12" s="364"/>
      <c r="UQ12" s="364"/>
      <c r="UR12" s="364"/>
      <c r="US12" s="364"/>
      <c r="UT12" s="364"/>
      <c r="UU12" s="364"/>
      <c r="UV12" s="364"/>
      <c r="UW12" s="364"/>
      <c r="UX12" s="364"/>
      <c r="UY12" s="364"/>
      <c r="UZ12" s="364"/>
      <c r="VA12" s="364"/>
      <c r="VB12" s="364"/>
      <c r="VC12" s="364"/>
      <c r="VD12" s="364"/>
      <c r="VE12" s="364"/>
      <c r="VF12" s="364"/>
      <c r="VG12" s="364"/>
      <c r="VH12" s="364"/>
      <c r="VI12" s="364"/>
      <c r="VJ12" s="364"/>
      <c r="VK12" s="364"/>
      <c r="VL12" s="364"/>
      <c r="VM12" s="364"/>
      <c r="VN12" s="364"/>
      <c r="VO12" s="364"/>
      <c r="VP12" s="364"/>
      <c r="VQ12" s="364"/>
      <c r="VR12" s="364"/>
      <c r="VS12" s="364"/>
      <c r="VT12" s="364"/>
      <c r="VU12" s="364"/>
      <c r="VV12" s="364"/>
      <c r="VW12" s="364"/>
      <c r="VX12" s="364"/>
      <c r="VY12" s="364"/>
      <c r="VZ12" s="364"/>
      <c r="WA12" s="364"/>
      <c r="WB12" s="364"/>
      <c r="WC12" s="364"/>
      <c r="WD12" s="364"/>
      <c r="WE12" s="364"/>
      <c r="WF12" s="364"/>
      <c r="WG12" s="364"/>
      <c r="WH12" s="364"/>
      <c r="WI12" s="364"/>
      <c r="WJ12" s="364"/>
      <c r="WK12" s="364"/>
      <c r="WL12" s="364"/>
      <c r="WM12" s="364"/>
      <c r="WN12" s="364"/>
      <c r="WO12" s="364"/>
      <c r="WP12" s="364"/>
      <c r="WQ12" s="364"/>
      <c r="WR12" s="364"/>
      <c r="WS12" s="364"/>
      <c r="WT12" s="364"/>
      <c r="WU12" s="364"/>
      <c r="WV12" s="364"/>
      <c r="WW12" s="364"/>
      <c r="WX12" s="364"/>
      <c r="WY12" s="364"/>
      <c r="WZ12" s="364"/>
      <c r="XA12" s="364"/>
      <c r="XB12" s="364"/>
      <c r="XC12" s="364"/>
      <c r="XD12" s="364"/>
      <c r="XE12" s="364"/>
      <c r="XF12" s="364"/>
      <c r="XG12" s="364"/>
      <c r="XH12" s="364"/>
      <c r="XI12" s="364"/>
      <c r="XJ12" s="364"/>
      <c r="XK12" s="364"/>
      <c r="XL12" s="364"/>
      <c r="XM12" s="364"/>
      <c r="XN12" s="364"/>
      <c r="XO12" s="364"/>
      <c r="XP12" s="364"/>
      <c r="XQ12" s="364"/>
      <c r="XR12" s="364"/>
      <c r="XS12" s="364"/>
      <c r="XT12" s="364"/>
      <c r="XU12" s="364"/>
      <c r="XV12" s="364"/>
      <c r="XW12" s="364"/>
      <c r="XX12" s="364"/>
      <c r="XY12" s="364"/>
      <c r="XZ12" s="364"/>
      <c r="YA12" s="364"/>
      <c r="YB12" s="364"/>
      <c r="YC12" s="364"/>
      <c r="YD12" s="364"/>
      <c r="YE12" s="364"/>
      <c r="YF12" s="364"/>
      <c r="YG12" s="364"/>
      <c r="YH12" s="364"/>
      <c r="YI12" s="364"/>
      <c r="YJ12" s="364"/>
      <c r="YK12" s="364"/>
      <c r="YL12" s="364"/>
      <c r="YM12" s="364"/>
      <c r="YN12" s="364"/>
      <c r="YO12" s="364"/>
      <c r="YP12" s="364"/>
      <c r="YQ12" s="364"/>
      <c r="YR12" s="364"/>
      <c r="YS12" s="364"/>
      <c r="YT12" s="364"/>
      <c r="YU12" s="364"/>
      <c r="YV12" s="364"/>
      <c r="YW12" s="364"/>
      <c r="YX12" s="364"/>
      <c r="YY12" s="364"/>
      <c r="YZ12" s="364"/>
      <c r="ZA12" s="364"/>
      <c r="ZB12" s="364"/>
      <c r="ZC12" s="364"/>
      <c r="ZD12" s="364"/>
      <c r="ZE12" s="364"/>
      <c r="ZF12" s="364"/>
      <c r="ZG12" s="364"/>
      <c r="ZH12" s="364"/>
      <c r="ZI12" s="364"/>
      <c r="ZJ12" s="364"/>
      <c r="ZK12" s="364"/>
      <c r="ZL12" s="364"/>
      <c r="ZM12" s="364"/>
      <c r="ZN12" s="364"/>
      <c r="ZO12" s="364"/>
      <c r="ZP12" s="364"/>
      <c r="ZQ12" s="364"/>
      <c r="ZR12" s="364"/>
      <c r="ZS12" s="364"/>
      <c r="ZT12" s="364"/>
      <c r="ZU12" s="364"/>
      <c r="ZV12" s="364"/>
      <c r="ZW12" s="364"/>
      <c r="ZX12" s="364"/>
      <c r="ZY12" s="364"/>
      <c r="ZZ12" s="364"/>
      <c r="AAA12" s="364"/>
      <c r="AAB12" s="364"/>
      <c r="AAC12" s="364"/>
      <c r="AAD12" s="364"/>
      <c r="AAE12" s="364"/>
      <c r="AAF12" s="364"/>
      <c r="AAG12" s="364"/>
      <c r="AAH12" s="364"/>
      <c r="AAI12" s="364"/>
      <c r="AAJ12" s="364"/>
      <c r="AAK12" s="364"/>
      <c r="AAL12" s="364"/>
      <c r="AAM12" s="364"/>
      <c r="AAN12" s="364"/>
      <c r="AAO12" s="364"/>
      <c r="AAP12" s="364"/>
      <c r="AAQ12" s="364"/>
      <c r="AAR12" s="364"/>
      <c r="AAS12" s="364"/>
      <c r="AAT12" s="364"/>
      <c r="AAU12" s="364"/>
      <c r="AAV12" s="364"/>
      <c r="AAW12" s="364"/>
      <c r="AAX12" s="364"/>
      <c r="AAY12" s="364"/>
      <c r="AAZ12" s="364"/>
      <c r="ABA12" s="364"/>
      <c r="ABB12" s="364"/>
      <c r="ABC12" s="364"/>
      <c r="ABD12" s="364"/>
      <c r="ABE12" s="364"/>
      <c r="ABF12" s="364"/>
      <c r="ABG12" s="364"/>
      <c r="ABH12" s="364"/>
      <c r="ABI12" s="364"/>
      <c r="ABJ12" s="364"/>
      <c r="ABK12" s="364"/>
      <c r="ABL12" s="364"/>
      <c r="ABM12" s="364"/>
      <c r="ABN12" s="364"/>
      <c r="ABO12" s="364"/>
      <c r="ABP12" s="364"/>
      <c r="ABQ12" s="364"/>
      <c r="ABR12" s="364"/>
      <c r="ABS12" s="364"/>
      <c r="ABT12" s="364"/>
      <c r="ABU12" s="364"/>
      <c r="ABV12" s="364"/>
      <c r="ABW12" s="364"/>
      <c r="ABX12" s="364"/>
      <c r="ABY12" s="364"/>
      <c r="ABZ12" s="364"/>
      <c r="ACA12" s="364"/>
      <c r="ACB12" s="364"/>
      <c r="ACC12" s="364"/>
      <c r="ACD12" s="364"/>
      <c r="ACE12" s="364"/>
    </row>
    <row r="13" spans="1:759" s="268" customFormat="1" ht="15" customHeight="1" x14ac:dyDescent="0.2">
      <c r="A13" s="418" t="s">
        <v>4</v>
      </c>
      <c r="B13" s="424">
        <v>685315</v>
      </c>
      <c r="C13" s="424">
        <v>2109794</v>
      </c>
      <c r="D13" s="424">
        <v>40855</v>
      </c>
      <c r="E13" s="424">
        <v>935101</v>
      </c>
      <c r="F13" s="424">
        <v>39886</v>
      </c>
      <c r="G13" s="424">
        <v>119658</v>
      </c>
      <c r="H13" s="425">
        <v>60488</v>
      </c>
      <c r="I13" s="425">
        <v>92604</v>
      </c>
      <c r="J13" s="426" t="s">
        <v>16</v>
      </c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4"/>
      <c r="AR13" s="364"/>
      <c r="AS13" s="364"/>
      <c r="AT13" s="364"/>
      <c r="AU13" s="364"/>
      <c r="AV13" s="364"/>
      <c r="AW13" s="364"/>
      <c r="AX13" s="364"/>
      <c r="AY13" s="364"/>
      <c r="AZ13" s="364"/>
      <c r="BA13" s="364"/>
      <c r="BB13" s="364"/>
      <c r="BC13" s="364"/>
      <c r="BD13" s="364"/>
      <c r="BE13" s="364"/>
      <c r="BF13" s="364"/>
      <c r="BG13" s="364"/>
      <c r="BH13" s="364"/>
      <c r="BI13" s="364"/>
      <c r="BJ13" s="364"/>
      <c r="BK13" s="364"/>
      <c r="BL13" s="364"/>
      <c r="BM13" s="364"/>
      <c r="BN13" s="364"/>
      <c r="BO13" s="364"/>
      <c r="BP13" s="364"/>
      <c r="BQ13" s="364"/>
      <c r="BR13" s="364"/>
      <c r="BS13" s="364"/>
      <c r="BT13" s="364"/>
      <c r="BU13" s="364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  <c r="CF13" s="364"/>
      <c r="CG13" s="364"/>
      <c r="CH13" s="364"/>
      <c r="CI13" s="364"/>
      <c r="CJ13" s="364"/>
      <c r="CK13" s="364"/>
      <c r="CL13" s="364"/>
      <c r="CM13" s="364"/>
      <c r="CN13" s="364"/>
      <c r="CO13" s="364"/>
      <c r="CP13" s="364"/>
      <c r="CQ13" s="364"/>
      <c r="CR13" s="364"/>
      <c r="CS13" s="364"/>
      <c r="CT13" s="364"/>
      <c r="CU13" s="364"/>
      <c r="CV13" s="364"/>
      <c r="CW13" s="364"/>
      <c r="CX13" s="364"/>
      <c r="CY13" s="364"/>
      <c r="CZ13" s="364"/>
      <c r="DA13" s="364"/>
      <c r="DB13" s="364"/>
      <c r="DC13" s="364"/>
      <c r="DD13" s="364"/>
      <c r="DE13" s="364"/>
      <c r="DF13" s="364"/>
      <c r="DG13" s="364"/>
      <c r="DH13" s="364"/>
      <c r="DI13" s="364"/>
      <c r="DJ13" s="364"/>
      <c r="DK13" s="364"/>
      <c r="DL13" s="364"/>
      <c r="DM13" s="364"/>
      <c r="DN13" s="364"/>
      <c r="DO13" s="364"/>
      <c r="DP13" s="364"/>
      <c r="DQ13" s="364"/>
      <c r="DR13" s="364"/>
      <c r="DS13" s="364"/>
      <c r="DT13" s="364"/>
      <c r="DU13" s="364"/>
      <c r="DV13" s="364"/>
      <c r="DW13" s="364"/>
      <c r="DX13" s="364"/>
      <c r="DY13" s="364"/>
      <c r="DZ13" s="364"/>
      <c r="EA13" s="364"/>
      <c r="EB13" s="364"/>
      <c r="EC13" s="364"/>
      <c r="ED13" s="364"/>
      <c r="EE13" s="364"/>
      <c r="EF13" s="364"/>
      <c r="EG13" s="364"/>
      <c r="EH13" s="364"/>
      <c r="EI13" s="364"/>
      <c r="EJ13" s="364"/>
      <c r="EK13" s="364"/>
      <c r="EL13" s="364"/>
      <c r="EM13" s="364"/>
      <c r="EN13" s="364"/>
      <c r="EO13" s="364"/>
      <c r="EP13" s="364"/>
      <c r="EQ13" s="364"/>
      <c r="ER13" s="364"/>
      <c r="ES13" s="364"/>
      <c r="ET13" s="364"/>
      <c r="EU13" s="364"/>
      <c r="EV13" s="364"/>
      <c r="EW13" s="364"/>
      <c r="EX13" s="364"/>
      <c r="EY13" s="364"/>
      <c r="EZ13" s="364"/>
      <c r="FA13" s="364"/>
      <c r="FB13" s="364"/>
      <c r="FC13" s="364"/>
      <c r="FD13" s="364"/>
      <c r="FE13" s="364"/>
      <c r="FF13" s="364"/>
      <c r="FG13" s="364"/>
      <c r="FH13" s="364"/>
      <c r="FI13" s="364"/>
      <c r="FJ13" s="364"/>
      <c r="FK13" s="364"/>
      <c r="FL13" s="364"/>
      <c r="FM13" s="364"/>
      <c r="FN13" s="364"/>
      <c r="FO13" s="364"/>
      <c r="FP13" s="364"/>
      <c r="FQ13" s="364"/>
      <c r="FR13" s="364"/>
      <c r="FS13" s="364"/>
      <c r="FT13" s="364"/>
      <c r="FU13" s="364"/>
      <c r="FV13" s="364"/>
      <c r="FW13" s="364"/>
      <c r="FX13" s="364"/>
      <c r="FY13" s="364"/>
      <c r="FZ13" s="364"/>
      <c r="GA13" s="364"/>
      <c r="GB13" s="364"/>
      <c r="GC13" s="364"/>
      <c r="GD13" s="364"/>
      <c r="GE13" s="364"/>
      <c r="GF13" s="364"/>
      <c r="GG13" s="364"/>
      <c r="GH13" s="364"/>
      <c r="GI13" s="364"/>
      <c r="GJ13" s="364"/>
      <c r="GK13" s="364"/>
      <c r="GL13" s="364"/>
      <c r="GM13" s="364"/>
      <c r="GN13" s="364"/>
      <c r="GO13" s="364"/>
      <c r="GP13" s="364"/>
      <c r="GQ13" s="364"/>
      <c r="GR13" s="364"/>
      <c r="GS13" s="364"/>
      <c r="GT13" s="364"/>
      <c r="GU13" s="364"/>
      <c r="GV13" s="364"/>
      <c r="GW13" s="364"/>
      <c r="GX13" s="364"/>
      <c r="GY13" s="364"/>
      <c r="GZ13" s="364"/>
      <c r="HA13" s="364"/>
      <c r="HB13" s="364"/>
      <c r="HC13" s="364"/>
      <c r="HD13" s="364"/>
      <c r="HE13" s="364"/>
      <c r="HF13" s="364"/>
      <c r="HG13" s="364"/>
      <c r="HH13" s="364"/>
      <c r="HI13" s="364"/>
      <c r="HJ13" s="364"/>
      <c r="HK13" s="364"/>
      <c r="HL13" s="364"/>
      <c r="HM13" s="364"/>
      <c r="HN13" s="364"/>
      <c r="HO13" s="364"/>
      <c r="HP13" s="364"/>
      <c r="HQ13" s="364"/>
      <c r="HR13" s="364"/>
      <c r="HS13" s="364"/>
      <c r="HT13" s="364"/>
      <c r="HU13" s="364"/>
      <c r="HV13" s="364"/>
      <c r="HW13" s="364"/>
      <c r="HX13" s="364"/>
      <c r="HY13" s="364"/>
      <c r="HZ13" s="364"/>
      <c r="IA13" s="364"/>
      <c r="IB13" s="364"/>
      <c r="IC13" s="364"/>
      <c r="ID13" s="364"/>
      <c r="IE13" s="364"/>
      <c r="IF13" s="364"/>
      <c r="IG13" s="364"/>
      <c r="IH13" s="364"/>
      <c r="II13" s="364"/>
      <c r="IJ13" s="364"/>
      <c r="IK13" s="364"/>
      <c r="IL13" s="364"/>
      <c r="IM13" s="364"/>
      <c r="IN13" s="364"/>
      <c r="IO13" s="364"/>
      <c r="IP13" s="364"/>
      <c r="IQ13" s="364"/>
      <c r="IR13" s="364"/>
      <c r="IS13" s="364"/>
      <c r="IT13" s="364"/>
      <c r="IU13" s="364"/>
      <c r="IV13" s="364"/>
      <c r="IW13" s="364"/>
      <c r="IX13" s="364"/>
      <c r="IY13" s="364"/>
      <c r="IZ13" s="364"/>
      <c r="JA13" s="364"/>
      <c r="JB13" s="364"/>
      <c r="JC13" s="364"/>
      <c r="JD13" s="364"/>
      <c r="JE13" s="364"/>
      <c r="JF13" s="364"/>
      <c r="JG13" s="364"/>
      <c r="JH13" s="364"/>
      <c r="JI13" s="364"/>
      <c r="JJ13" s="364"/>
      <c r="JK13" s="364"/>
      <c r="JL13" s="364"/>
      <c r="JM13" s="364"/>
      <c r="JN13" s="364"/>
      <c r="JO13" s="364"/>
      <c r="JP13" s="364"/>
      <c r="JQ13" s="364"/>
      <c r="JR13" s="364"/>
      <c r="JS13" s="364"/>
      <c r="JT13" s="364"/>
      <c r="JU13" s="364"/>
      <c r="JV13" s="364"/>
      <c r="JW13" s="364"/>
      <c r="JX13" s="364"/>
      <c r="JY13" s="364"/>
      <c r="JZ13" s="364"/>
      <c r="KA13" s="364"/>
      <c r="KB13" s="364"/>
      <c r="KC13" s="364"/>
      <c r="KD13" s="364"/>
      <c r="KE13" s="364"/>
      <c r="KF13" s="364"/>
      <c r="KG13" s="364"/>
      <c r="KH13" s="364"/>
      <c r="KI13" s="364"/>
      <c r="KJ13" s="364"/>
      <c r="KK13" s="364"/>
      <c r="KL13" s="364"/>
      <c r="KM13" s="364"/>
      <c r="KN13" s="364"/>
      <c r="KO13" s="364"/>
      <c r="KP13" s="364"/>
      <c r="KQ13" s="364"/>
      <c r="KR13" s="364"/>
      <c r="KS13" s="364"/>
      <c r="KT13" s="364"/>
      <c r="KU13" s="364"/>
      <c r="KV13" s="364"/>
      <c r="KW13" s="364"/>
      <c r="KX13" s="364"/>
      <c r="KY13" s="364"/>
      <c r="KZ13" s="364"/>
      <c r="LA13" s="364"/>
      <c r="LB13" s="364"/>
      <c r="LC13" s="364"/>
      <c r="LD13" s="364"/>
      <c r="LE13" s="364"/>
      <c r="LF13" s="364"/>
      <c r="LG13" s="364"/>
      <c r="LH13" s="364"/>
      <c r="LI13" s="364"/>
      <c r="LJ13" s="364"/>
      <c r="LK13" s="364"/>
      <c r="LL13" s="364"/>
      <c r="LM13" s="364"/>
      <c r="LN13" s="364"/>
      <c r="LO13" s="364"/>
      <c r="LP13" s="364"/>
      <c r="LQ13" s="364"/>
      <c r="LR13" s="364"/>
      <c r="LS13" s="364"/>
      <c r="LT13" s="364"/>
      <c r="LU13" s="364"/>
      <c r="LV13" s="364"/>
      <c r="LW13" s="364"/>
      <c r="LX13" s="364"/>
      <c r="LY13" s="364"/>
      <c r="LZ13" s="364"/>
      <c r="MA13" s="364"/>
      <c r="MB13" s="364"/>
      <c r="MC13" s="364"/>
      <c r="MD13" s="364"/>
      <c r="ME13" s="364"/>
      <c r="MF13" s="364"/>
      <c r="MG13" s="364"/>
      <c r="MH13" s="364"/>
      <c r="MI13" s="364"/>
      <c r="MJ13" s="364"/>
      <c r="MK13" s="364"/>
      <c r="ML13" s="364"/>
      <c r="MM13" s="364"/>
      <c r="MN13" s="364"/>
      <c r="MO13" s="364"/>
      <c r="MP13" s="364"/>
      <c r="MQ13" s="364"/>
      <c r="MR13" s="364"/>
      <c r="MS13" s="364"/>
      <c r="MT13" s="364"/>
      <c r="MU13" s="364"/>
      <c r="MV13" s="364"/>
      <c r="MW13" s="364"/>
      <c r="MX13" s="364"/>
      <c r="MY13" s="364"/>
      <c r="MZ13" s="364"/>
      <c r="NA13" s="364"/>
      <c r="NB13" s="364"/>
      <c r="NC13" s="364"/>
      <c r="ND13" s="364"/>
      <c r="NE13" s="364"/>
      <c r="NF13" s="364"/>
      <c r="NG13" s="364"/>
      <c r="NH13" s="364"/>
      <c r="NI13" s="364"/>
      <c r="NJ13" s="364"/>
      <c r="NK13" s="364"/>
      <c r="NL13" s="364"/>
      <c r="NM13" s="364"/>
      <c r="NN13" s="364"/>
      <c r="NO13" s="364"/>
      <c r="NP13" s="364"/>
      <c r="NQ13" s="364"/>
      <c r="NR13" s="364"/>
      <c r="NS13" s="364"/>
      <c r="NT13" s="364"/>
      <c r="NU13" s="364"/>
      <c r="NV13" s="364"/>
      <c r="NW13" s="364"/>
      <c r="NX13" s="364"/>
      <c r="NY13" s="364"/>
      <c r="NZ13" s="364"/>
      <c r="OA13" s="364"/>
      <c r="OB13" s="364"/>
      <c r="OC13" s="364"/>
      <c r="OD13" s="364"/>
      <c r="OE13" s="364"/>
      <c r="OF13" s="364"/>
      <c r="OG13" s="364"/>
      <c r="OH13" s="364"/>
      <c r="OI13" s="364"/>
      <c r="OJ13" s="364"/>
      <c r="OK13" s="364"/>
      <c r="OL13" s="364"/>
      <c r="OM13" s="364"/>
      <c r="ON13" s="364"/>
      <c r="OO13" s="364"/>
      <c r="OP13" s="364"/>
      <c r="OQ13" s="364"/>
      <c r="OR13" s="364"/>
      <c r="OS13" s="364"/>
      <c r="OT13" s="364"/>
      <c r="OU13" s="364"/>
      <c r="OV13" s="364"/>
      <c r="OW13" s="364"/>
      <c r="OX13" s="364"/>
      <c r="OY13" s="364"/>
      <c r="OZ13" s="364"/>
      <c r="PA13" s="364"/>
      <c r="PB13" s="364"/>
      <c r="PC13" s="364"/>
      <c r="PD13" s="364"/>
      <c r="PE13" s="364"/>
      <c r="PF13" s="364"/>
      <c r="PG13" s="364"/>
      <c r="PH13" s="364"/>
      <c r="PI13" s="364"/>
      <c r="PJ13" s="364"/>
      <c r="PK13" s="364"/>
      <c r="PL13" s="364"/>
      <c r="PM13" s="364"/>
      <c r="PN13" s="364"/>
      <c r="PO13" s="364"/>
      <c r="PP13" s="364"/>
      <c r="PQ13" s="364"/>
      <c r="PR13" s="364"/>
      <c r="PS13" s="364"/>
      <c r="PT13" s="364"/>
      <c r="PU13" s="364"/>
      <c r="PV13" s="364"/>
      <c r="PW13" s="364"/>
      <c r="PX13" s="364"/>
      <c r="PY13" s="364"/>
      <c r="PZ13" s="364"/>
      <c r="QA13" s="364"/>
      <c r="QB13" s="364"/>
      <c r="QC13" s="364"/>
      <c r="QD13" s="364"/>
      <c r="QE13" s="364"/>
      <c r="QF13" s="364"/>
      <c r="QG13" s="364"/>
      <c r="QH13" s="364"/>
      <c r="QI13" s="364"/>
      <c r="QJ13" s="364"/>
      <c r="QK13" s="364"/>
      <c r="QL13" s="364"/>
      <c r="QM13" s="364"/>
      <c r="QN13" s="364"/>
      <c r="QO13" s="364"/>
      <c r="QP13" s="364"/>
      <c r="QQ13" s="364"/>
      <c r="QR13" s="364"/>
      <c r="QS13" s="364"/>
      <c r="QT13" s="364"/>
      <c r="QU13" s="364"/>
      <c r="QV13" s="364"/>
      <c r="QW13" s="364"/>
      <c r="QX13" s="364"/>
      <c r="QY13" s="364"/>
      <c r="QZ13" s="364"/>
      <c r="RA13" s="364"/>
      <c r="RB13" s="364"/>
      <c r="RC13" s="364"/>
      <c r="RD13" s="364"/>
      <c r="RE13" s="364"/>
      <c r="RF13" s="364"/>
      <c r="RG13" s="364"/>
      <c r="RH13" s="364"/>
      <c r="RI13" s="364"/>
      <c r="RJ13" s="364"/>
      <c r="RK13" s="364"/>
      <c r="RL13" s="364"/>
      <c r="RM13" s="364"/>
      <c r="RN13" s="364"/>
      <c r="RO13" s="364"/>
      <c r="RP13" s="364"/>
      <c r="RQ13" s="364"/>
      <c r="RR13" s="364"/>
      <c r="RS13" s="364"/>
      <c r="RT13" s="364"/>
      <c r="RU13" s="364"/>
      <c r="RV13" s="364"/>
      <c r="RW13" s="364"/>
      <c r="RX13" s="364"/>
      <c r="RY13" s="364"/>
      <c r="RZ13" s="364"/>
      <c r="SA13" s="364"/>
      <c r="SB13" s="364"/>
      <c r="SC13" s="364"/>
      <c r="SD13" s="364"/>
      <c r="SE13" s="364"/>
      <c r="SF13" s="364"/>
      <c r="SG13" s="364"/>
      <c r="SH13" s="364"/>
      <c r="SI13" s="364"/>
      <c r="SJ13" s="364"/>
      <c r="SK13" s="364"/>
      <c r="SL13" s="364"/>
      <c r="SM13" s="364"/>
      <c r="SN13" s="364"/>
      <c r="SO13" s="364"/>
      <c r="SP13" s="364"/>
      <c r="SQ13" s="364"/>
      <c r="SR13" s="364"/>
      <c r="SS13" s="364"/>
      <c r="ST13" s="364"/>
      <c r="SU13" s="364"/>
      <c r="SV13" s="364"/>
      <c r="SW13" s="364"/>
      <c r="SX13" s="364"/>
      <c r="SY13" s="364"/>
      <c r="SZ13" s="364"/>
      <c r="TA13" s="364"/>
      <c r="TB13" s="364"/>
      <c r="TC13" s="364"/>
      <c r="TD13" s="364"/>
      <c r="TE13" s="364"/>
      <c r="TF13" s="364"/>
      <c r="TG13" s="364"/>
      <c r="TH13" s="364"/>
      <c r="TI13" s="364"/>
      <c r="TJ13" s="364"/>
      <c r="TK13" s="364"/>
      <c r="TL13" s="364"/>
      <c r="TM13" s="364"/>
      <c r="TN13" s="364"/>
      <c r="TO13" s="364"/>
      <c r="TP13" s="364"/>
      <c r="TQ13" s="364"/>
      <c r="TR13" s="364"/>
      <c r="TS13" s="364"/>
      <c r="TT13" s="364"/>
      <c r="TU13" s="364"/>
      <c r="TV13" s="364"/>
      <c r="TW13" s="364"/>
      <c r="TX13" s="364"/>
      <c r="TY13" s="364"/>
      <c r="TZ13" s="364"/>
      <c r="UA13" s="364"/>
      <c r="UB13" s="364"/>
      <c r="UC13" s="364"/>
      <c r="UD13" s="364"/>
      <c r="UE13" s="364"/>
      <c r="UF13" s="364"/>
      <c r="UG13" s="364"/>
      <c r="UH13" s="364"/>
      <c r="UI13" s="364"/>
      <c r="UJ13" s="364"/>
      <c r="UK13" s="364"/>
      <c r="UL13" s="364"/>
      <c r="UM13" s="364"/>
      <c r="UN13" s="364"/>
      <c r="UO13" s="364"/>
      <c r="UP13" s="364"/>
      <c r="UQ13" s="364"/>
      <c r="UR13" s="364"/>
      <c r="US13" s="364"/>
      <c r="UT13" s="364"/>
      <c r="UU13" s="364"/>
      <c r="UV13" s="364"/>
      <c r="UW13" s="364"/>
      <c r="UX13" s="364"/>
      <c r="UY13" s="364"/>
      <c r="UZ13" s="364"/>
      <c r="VA13" s="364"/>
      <c r="VB13" s="364"/>
      <c r="VC13" s="364"/>
      <c r="VD13" s="364"/>
      <c r="VE13" s="364"/>
      <c r="VF13" s="364"/>
      <c r="VG13" s="364"/>
      <c r="VH13" s="364"/>
      <c r="VI13" s="364"/>
      <c r="VJ13" s="364"/>
      <c r="VK13" s="364"/>
      <c r="VL13" s="364"/>
      <c r="VM13" s="364"/>
      <c r="VN13" s="364"/>
      <c r="VO13" s="364"/>
      <c r="VP13" s="364"/>
      <c r="VQ13" s="364"/>
      <c r="VR13" s="364"/>
      <c r="VS13" s="364"/>
      <c r="VT13" s="364"/>
      <c r="VU13" s="364"/>
      <c r="VV13" s="364"/>
      <c r="VW13" s="364"/>
      <c r="VX13" s="364"/>
      <c r="VY13" s="364"/>
      <c r="VZ13" s="364"/>
      <c r="WA13" s="364"/>
      <c r="WB13" s="364"/>
      <c r="WC13" s="364"/>
      <c r="WD13" s="364"/>
      <c r="WE13" s="364"/>
      <c r="WF13" s="364"/>
      <c r="WG13" s="364"/>
      <c r="WH13" s="364"/>
      <c r="WI13" s="364"/>
      <c r="WJ13" s="364"/>
      <c r="WK13" s="364"/>
      <c r="WL13" s="364"/>
      <c r="WM13" s="364"/>
      <c r="WN13" s="364"/>
      <c r="WO13" s="364"/>
      <c r="WP13" s="364"/>
      <c r="WQ13" s="364"/>
      <c r="WR13" s="364"/>
      <c r="WS13" s="364"/>
      <c r="WT13" s="364"/>
      <c r="WU13" s="364"/>
      <c r="WV13" s="364"/>
      <c r="WW13" s="364"/>
      <c r="WX13" s="364"/>
      <c r="WY13" s="364"/>
      <c r="WZ13" s="364"/>
      <c r="XA13" s="364"/>
      <c r="XB13" s="364"/>
      <c r="XC13" s="364"/>
      <c r="XD13" s="364"/>
      <c r="XE13" s="364"/>
      <c r="XF13" s="364"/>
      <c r="XG13" s="364"/>
      <c r="XH13" s="364"/>
      <c r="XI13" s="364"/>
      <c r="XJ13" s="364"/>
      <c r="XK13" s="364"/>
      <c r="XL13" s="364"/>
      <c r="XM13" s="364"/>
      <c r="XN13" s="364"/>
      <c r="XO13" s="364"/>
      <c r="XP13" s="364"/>
      <c r="XQ13" s="364"/>
      <c r="XR13" s="364"/>
      <c r="XS13" s="364"/>
      <c r="XT13" s="364"/>
      <c r="XU13" s="364"/>
      <c r="XV13" s="364"/>
      <c r="XW13" s="364"/>
      <c r="XX13" s="364"/>
      <c r="XY13" s="364"/>
      <c r="XZ13" s="364"/>
      <c r="YA13" s="364"/>
      <c r="YB13" s="364"/>
      <c r="YC13" s="364"/>
      <c r="YD13" s="364"/>
      <c r="YE13" s="364"/>
      <c r="YF13" s="364"/>
      <c r="YG13" s="364"/>
      <c r="YH13" s="364"/>
      <c r="YI13" s="364"/>
      <c r="YJ13" s="364"/>
      <c r="YK13" s="364"/>
      <c r="YL13" s="364"/>
      <c r="YM13" s="364"/>
      <c r="YN13" s="364"/>
      <c r="YO13" s="364"/>
      <c r="YP13" s="364"/>
      <c r="YQ13" s="364"/>
      <c r="YR13" s="364"/>
      <c r="YS13" s="364"/>
      <c r="YT13" s="364"/>
      <c r="YU13" s="364"/>
      <c r="YV13" s="364"/>
      <c r="YW13" s="364"/>
      <c r="YX13" s="364"/>
      <c r="YY13" s="364"/>
      <c r="YZ13" s="364"/>
      <c r="ZA13" s="364"/>
      <c r="ZB13" s="364"/>
      <c r="ZC13" s="364"/>
      <c r="ZD13" s="364"/>
      <c r="ZE13" s="364"/>
      <c r="ZF13" s="364"/>
      <c r="ZG13" s="364"/>
      <c r="ZH13" s="364"/>
      <c r="ZI13" s="364"/>
      <c r="ZJ13" s="364"/>
      <c r="ZK13" s="364"/>
      <c r="ZL13" s="364"/>
      <c r="ZM13" s="364"/>
      <c r="ZN13" s="364"/>
      <c r="ZO13" s="364"/>
      <c r="ZP13" s="364"/>
      <c r="ZQ13" s="364"/>
      <c r="ZR13" s="364"/>
      <c r="ZS13" s="364"/>
      <c r="ZT13" s="364"/>
      <c r="ZU13" s="364"/>
      <c r="ZV13" s="364"/>
      <c r="ZW13" s="364"/>
      <c r="ZX13" s="364"/>
      <c r="ZY13" s="364"/>
      <c r="ZZ13" s="364"/>
      <c r="AAA13" s="364"/>
      <c r="AAB13" s="364"/>
      <c r="AAC13" s="364"/>
      <c r="AAD13" s="364"/>
      <c r="AAE13" s="364"/>
      <c r="AAF13" s="364"/>
      <c r="AAG13" s="364"/>
      <c r="AAH13" s="364"/>
      <c r="AAI13" s="364"/>
      <c r="AAJ13" s="364"/>
      <c r="AAK13" s="364"/>
      <c r="AAL13" s="364"/>
      <c r="AAM13" s="364"/>
      <c r="AAN13" s="364"/>
      <c r="AAO13" s="364"/>
      <c r="AAP13" s="364"/>
      <c r="AAQ13" s="364"/>
      <c r="AAR13" s="364"/>
      <c r="AAS13" s="364"/>
      <c r="AAT13" s="364"/>
      <c r="AAU13" s="364"/>
      <c r="AAV13" s="364"/>
      <c r="AAW13" s="364"/>
      <c r="AAX13" s="364"/>
      <c r="AAY13" s="364"/>
      <c r="AAZ13" s="364"/>
      <c r="ABA13" s="364"/>
      <c r="ABB13" s="364"/>
      <c r="ABC13" s="364"/>
      <c r="ABD13" s="364"/>
      <c r="ABE13" s="364"/>
      <c r="ABF13" s="364"/>
      <c r="ABG13" s="364"/>
      <c r="ABH13" s="364"/>
      <c r="ABI13" s="364"/>
      <c r="ABJ13" s="364"/>
      <c r="ABK13" s="364"/>
      <c r="ABL13" s="364"/>
      <c r="ABM13" s="364"/>
      <c r="ABN13" s="364"/>
      <c r="ABO13" s="364"/>
      <c r="ABP13" s="364"/>
      <c r="ABQ13" s="364"/>
      <c r="ABR13" s="364"/>
      <c r="ABS13" s="364"/>
      <c r="ABT13" s="364"/>
      <c r="ABU13" s="364"/>
      <c r="ABV13" s="364"/>
      <c r="ABW13" s="364"/>
      <c r="ABX13" s="364"/>
      <c r="ABY13" s="364"/>
      <c r="ABZ13" s="364"/>
      <c r="ACA13" s="364"/>
      <c r="ACB13" s="364"/>
      <c r="ACC13" s="364"/>
      <c r="ACD13" s="364"/>
      <c r="ACE13" s="364"/>
    </row>
    <row r="14" spans="1:759" s="268" customFormat="1" ht="15" customHeight="1" x14ac:dyDescent="0.2">
      <c r="A14" s="490" t="s">
        <v>5</v>
      </c>
      <c r="B14" s="496">
        <v>101097</v>
      </c>
      <c r="C14" s="496">
        <v>109520</v>
      </c>
      <c r="D14" s="496">
        <v>5191</v>
      </c>
      <c r="E14" s="496">
        <v>72674</v>
      </c>
      <c r="F14" s="496">
        <v>2793</v>
      </c>
      <c r="G14" s="496">
        <v>8379</v>
      </c>
      <c r="H14" s="497">
        <v>22011</v>
      </c>
      <c r="I14" s="497">
        <v>91232</v>
      </c>
      <c r="J14" s="498" t="s">
        <v>23</v>
      </c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364"/>
      <c r="BC14" s="364"/>
      <c r="BD14" s="364"/>
      <c r="BE14" s="364"/>
      <c r="BF14" s="364"/>
      <c r="BG14" s="364"/>
      <c r="BH14" s="364"/>
      <c r="BI14" s="364"/>
      <c r="BJ14" s="364"/>
      <c r="BK14" s="364"/>
      <c r="BL14" s="364"/>
      <c r="BM14" s="364"/>
      <c r="BN14" s="364"/>
      <c r="BO14" s="364"/>
      <c r="BP14" s="364"/>
      <c r="BQ14" s="364"/>
      <c r="BR14" s="364"/>
      <c r="BS14" s="364"/>
      <c r="BT14" s="364"/>
      <c r="BU14" s="364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  <c r="CF14" s="364"/>
      <c r="CG14" s="364"/>
      <c r="CH14" s="364"/>
      <c r="CI14" s="364"/>
      <c r="CJ14" s="364"/>
      <c r="CK14" s="364"/>
      <c r="CL14" s="364"/>
      <c r="CM14" s="364"/>
      <c r="CN14" s="364"/>
      <c r="CO14" s="364"/>
      <c r="CP14" s="364"/>
      <c r="CQ14" s="364"/>
      <c r="CR14" s="364"/>
      <c r="CS14" s="364"/>
      <c r="CT14" s="364"/>
      <c r="CU14" s="364"/>
      <c r="CV14" s="364"/>
      <c r="CW14" s="364"/>
      <c r="CX14" s="364"/>
      <c r="CY14" s="364"/>
      <c r="CZ14" s="364"/>
      <c r="DA14" s="364"/>
      <c r="DB14" s="364"/>
      <c r="DC14" s="364"/>
      <c r="DD14" s="364"/>
      <c r="DE14" s="364"/>
      <c r="DF14" s="364"/>
      <c r="DG14" s="364"/>
      <c r="DH14" s="364"/>
      <c r="DI14" s="364"/>
      <c r="DJ14" s="364"/>
      <c r="DK14" s="364"/>
      <c r="DL14" s="364"/>
      <c r="DM14" s="364"/>
      <c r="DN14" s="364"/>
      <c r="DO14" s="364"/>
      <c r="DP14" s="364"/>
      <c r="DQ14" s="364"/>
      <c r="DR14" s="364"/>
      <c r="DS14" s="364"/>
      <c r="DT14" s="364"/>
      <c r="DU14" s="364"/>
      <c r="DV14" s="364"/>
      <c r="DW14" s="364"/>
      <c r="DX14" s="364"/>
      <c r="DY14" s="364"/>
      <c r="DZ14" s="364"/>
      <c r="EA14" s="364"/>
      <c r="EB14" s="364"/>
      <c r="EC14" s="364"/>
      <c r="ED14" s="364"/>
      <c r="EE14" s="364"/>
      <c r="EF14" s="364"/>
      <c r="EG14" s="364"/>
      <c r="EH14" s="364"/>
      <c r="EI14" s="364"/>
      <c r="EJ14" s="364"/>
      <c r="EK14" s="364"/>
      <c r="EL14" s="364"/>
      <c r="EM14" s="364"/>
      <c r="EN14" s="364"/>
      <c r="EO14" s="364"/>
      <c r="EP14" s="364"/>
      <c r="EQ14" s="364"/>
      <c r="ER14" s="364"/>
      <c r="ES14" s="364"/>
      <c r="ET14" s="364"/>
      <c r="EU14" s="364"/>
      <c r="EV14" s="364"/>
      <c r="EW14" s="364"/>
      <c r="EX14" s="364"/>
      <c r="EY14" s="364"/>
      <c r="EZ14" s="364"/>
      <c r="FA14" s="364"/>
      <c r="FB14" s="364"/>
      <c r="FC14" s="364"/>
      <c r="FD14" s="364"/>
      <c r="FE14" s="364"/>
      <c r="FF14" s="364"/>
      <c r="FG14" s="364"/>
      <c r="FH14" s="364"/>
      <c r="FI14" s="364"/>
      <c r="FJ14" s="364"/>
      <c r="FK14" s="364"/>
      <c r="FL14" s="364"/>
      <c r="FM14" s="364"/>
      <c r="FN14" s="364"/>
      <c r="FO14" s="364"/>
      <c r="FP14" s="364"/>
      <c r="FQ14" s="364"/>
      <c r="FR14" s="364"/>
      <c r="FS14" s="364"/>
      <c r="FT14" s="364"/>
      <c r="FU14" s="364"/>
      <c r="FV14" s="364"/>
      <c r="FW14" s="364"/>
      <c r="FX14" s="364"/>
      <c r="FY14" s="364"/>
      <c r="FZ14" s="364"/>
      <c r="GA14" s="364"/>
      <c r="GB14" s="364"/>
      <c r="GC14" s="364"/>
      <c r="GD14" s="364"/>
      <c r="GE14" s="364"/>
      <c r="GF14" s="364"/>
      <c r="GG14" s="364"/>
      <c r="GH14" s="364"/>
      <c r="GI14" s="364"/>
      <c r="GJ14" s="364"/>
      <c r="GK14" s="364"/>
      <c r="GL14" s="364"/>
      <c r="GM14" s="364"/>
      <c r="GN14" s="364"/>
      <c r="GO14" s="364"/>
      <c r="GP14" s="364"/>
      <c r="GQ14" s="364"/>
      <c r="GR14" s="364"/>
      <c r="GS14" s="364"/>
      <c r="GT14" s="364"/>
      <c r="GU14" s="364"/>
      <c r="GV14" s="364"/>
      <c r="GW14" s="364"/>
      <c r="GX14" s="364"/>
      <c r="GY14" s="364"/>
      <c r="GZ14" s="364"/>
      <c r="HA14" s="364"/>
      <c r="HB14" s="364"/>
      <c r="HC14" s="364"/>
      <c r="HD14" s="364"/>
      <c r="HE14" s="364"/>
      <c r="HF14" s="364"/>
      <c r="HG14" s="364"/>
      <c r="HH14" s="364"/>
      <c r="HI14" s="364"/>
      <c r="HJ14" s="364"/>
      <c r="HK14" s="364"/>
      <c r="HL14" s="364"/>
      <c r="HM14" s="364"/>
      <c r="HN14" s="364"/>
      <c r="HO14" s="364"/>
      <c r="HP14" s="364"/>
      <c r="HQ14" s="364"/>
      <c r="HR14" s="364"/>
      <c r="HS14" s="364"/>
      <c r="HT14" s="364"/>
      <c r="HU14" s="364"/>
      <c r="HV14" s="364"/>
      <c r="HW14" s="364"/>
      <c r="HX14" s="364"/>
      <c r="HY14" s="364"/>
      <c r="HZ14" s="364"/>
      <c r="IA14" s="364"/>
      <c r="IB14" s="364"/>
      <c r="IC14" s="364"/>
      <c r="ID14" s="364"/>
      <c r="IE14" s="364"/>
      <c r="IF14" s="364"/>
      <c r="IG14" s="364"/>
      <c r="IH14" s="364"/>
      <c r="II14" s="364"/>
      <c r="IJ14" s="364"/>
      <c r="IK14" s="364"/>
      <c r="IL14" s="364"/>
      <c r="IM14" s="364"/>
      <c r="IN14" s="364"/>
      <c r="IO14" s="364"/>
      <c r="IP14" s="364"/>
      <c r="IQ14" s="364"/>
      <c r="IR14" s="364"/>
      <c r="IS14" s="364"/>
      <c r="IT14" s="364"/>
      <c r="IU14" s="364"/>
      <c r="IV14" s="364"/>
      <c r="IW14" s="364"/>
      <c r="IX14" s="364"/>
      <c r="IY14" s="364"/>
      <c r="IZ14" s="364"/>
      <c r="JA14" s="364"/>
      <c r="JB14" s="364"/>
      <c r="JC14" s="364"/>
      <c r="JD14" s="364"/>
      <c r="JE14" s="364"/>
      <c r="JF14" s="364"/>
      <c r="JG14" s="364"/>
      <c r="JH14" s="364"/>
      <c r="JI14" s="364"/>
      <c r="JJ14" s="364"/>
      <c r="JK14" s="364"/>
      <c r="JL14" s="364"/>
      <c r="JM14" s="364"/>
      <c r="JN14" s="364"/>
      <c r="JO14" s="364"/>
      <c r="JP14" s="364"/>
      <c r="JQ14" s="364"/>
      <c r="JR14" s="364"/>
      <c r="JS14" s="364"/>
      <c r="JT14" s="364"/>
      <c r="JU14" s="364"/>
      <c r="JV14" s="364"/>
      <c r="JW14" s="364"/>
      <c r="JX14" s="364"/>
      <c r="JY14" s="364"/>
      <c r="JZ14" s="364"/>
      <c r="KA14" s="364"/>
      <c r="KB14" s="364"/>
      <c r="KC14" s="364"/>
      <c r="KD14" s="364"/>
      <c r="KE14" s="364"/>
      <c r="KF14" s="364"/>
      <c r="KG14" s="364"/>
      <c r="KH14" s="364"/>
      <c r="KI14" s="364"/>
      <c r="KJ14" s="364"/>
      <c r="KK14" s="364"/>
      <c r="KL14" s="364"/>
      <c r="KM14" s="364"/>
      <c r="KN14" s="364"/>
      <c r="KO14" s="364"/>
      <c r="KP14" s="364"/>
      <c r="KQ14" s="364"/>
      <c r="KR14" s="364"/>
      <c r="KS14" s="364"/>
      <c r="KT14" s="364"/>
      <c r="KU14" s="364"/>
      <c r="KV14" s="364"/>
      <c r="KW14" s="364"/>
      <c r="KX14" s="364"/>
      <c r="KY14" s="364"/>
      <c r="KZ14" s="364"/>
      <c r="LA14" s="364"/>
      <c r="LB14" s="364"/>
      <c r="LC14" s="364"/>
      <c r="LD14" s="364"/>
      <c r="LE14" s="364"/>
      <c r="LF14" s="364"/>
      <c r="LG14" s="364"/>
      <c r="LH14" s="364"/>
      <c r="LI14" s="364"/>
      <c r="LJ14" s="364"/>
      <c r="LK14" s="364"/>
      <c r="LL14" s="364"/>
      <c r="LM14" s="364"/>
      <c r="LN14" s="364"/>
      <c r="LO14" s="364"/>
      <c r="LP14" s="364"/>
      <c r="LQ14" s="364"/>
      <c r="LR14" s="364"/>
      <c r="LS14" s="364"/>
      <c r="LT14" s="364"/>
      <c r="LU14" s="364"/>
      <c r="LV14" s="364"/>
      <c r="LW14" s="364"/>
      <c r="LX14" s="364"/>
      <c r="LY14" s="364"/>
      <c r="LZ14" s="364"/>
      <c r="MA14" s="364"/>
      <c r="MB14" s="364"/>
      <c r="MC14" s="364"/>
      <c r="MD14" s="364"/>
      <c r="ME14" s="364"/>
      <c r="MF14" s="364"/>
      <c r="MG14" s="364"/>
      <c r="MH14" s="364"/>
      <c r="MI14" s="364"/>
      <c r="MJ14" s="364"/>
      <c r="MK14" s="364"/>
      <c r="ML14" s="364"/>
      <c r="MM14" s="364"/>
      <c r="MN14" s="364"/>
      <c r="MO14" s="364"/>
      <c r="MP14" s="364"/>
      <c r="MQ14" s="364"/>
      <c r="MR14" s="364"/>
      <c r="MS14" s="364"/>
      <c r="MT14" s="364"/>
      <c r="MU14" s="364"/>
      <c r="MV14" s="364"/>
      <c r="MW14" s="364"/>
      <c r="MX14" s="364"/>
      <c r="MY14" s="364"/>
      <c r="MZ14" s="364"/>
      <c r="NA14" s="364"/>
      <c r="NB14" s="364"/>
      <c r="NC14" s="364"/>
      <c r="ND14" s="364"/>
      <c r="NE14" s="364"/>
      <c r="NF14" s="364"/>
      <c r="NG14" s="364"/>
      <c r="NH14" s="364"/>
      <c r="NI14" s="364"/>
      <c r="NJ14" s="364"/>
      <c r="NK14" s="364"/>
      <c r="NL14" s="364"/>
      <c r="NM14" s="364"/>
      <c r="NN14" s="364"/>
      <c r="NO14" s="364"/>
      <c r="NP14" s="364"/>
      <c r="NQ14" s="364"/>
      <c r="NR14" s="364"/>
      <c r="NS14" s="364"/>
      <c r="NT14" s="364"/>
      <c r="NU14" s="364"/>
      <c r="NV14" s="364"/>
      <c r="NW14" s="364"/>
      <c r="NX14" s="364"/>
      <c r="NY14" s="364"/>
      <c r="NZ14" s="364"/>
      <c r="OA14" s="364"/>
      <c r="OB14" s="364"/>
      <c r="OC14" s="364"/>
      <c r="OD14" s="364"/>
      <c r="OE14" s="364"/>
      <c r="OF14" s="364"/>
      <c r="OG14" s="364"/>
      <c r="OH14" s="364"/>
      <c r="OI14" s="364"/>
      <c r="OJ14" s="364"/>
      <c r="OK14" s="364"/>
      <c r="OL14" s="364"/>
      <c r="OM14" s="364"/>
      <c r="ON14" s="364"/>
      <c r="OO14" s="364"/>
      <c r="OP14" s="364"/>
      <c r="OQ14" s="364"/>
      <c r="OR14" s="364"/>
      <c r="OS14" s="364"/>
      <c r="OT14" s="364"/>
      <c r="OU14" s="364"/>
      <c r="OV14" s="364"/>
      <c r="OW14" s="364"/>
      <c r="OX14" s="364"/>
      <c r="OY14" s="364"/>
      <c r="OZ14" s="364"/>
      <c r="PA14" s="364"/>
      <c r="PB14" s="364"/>
      <c r="PC14" s="364"/>
      <c r="PD14" s="364"/>
      <c r="PE14" s="364"/>
      <c r="PF14" s="364"/>
      <c r="PG14" s="364"/>
      <c r="PH14" s="364"/>
      <c r="PI14" s="364"/>
      <c r="PJ14" s="364"/>
      <c r="PK14" s="364"/>
      <c r="PL14" s="364"/>
      <c r="PM14" s="364"/>
      <c r="PN14" s="364"/>
      <c r="PO14" s="364"/>
      <c r="PP14" s="364"/>
      <c r="PQ14" s="364"/>
      <c r="PR14" s="364"/>
      <c r="PS14" s="364"/>
      <c r="PT14" s="364"/>
      <c r="PU14" s="364"/>
      <c r="PV14" s="364"/>
      <c r="PW14" s="364"/>
      <c r="PX14" s="364"/>
      <c r="PY14" s="364"/>
      <c r="PZ14" s="364"/>
      <c r="QA14" s="364"/>
      <c r="QB14" s="364"/>
      <c r="QC14" s="364"/>
      <c r="QD14" s="364"/>
      <c r="QE14" s="364"/>
      <c r="QF14" s="364"/>
      <c r="QG14" s="364"/>
      <c r="QH14" s="364"/>
      <c r="QI14" s="364"/>
      <c r="QJ14" s="364"/>
      <c r="QK14" s="364"/>
      <c r="QL14" s="364"/>
      <c r="QM14" s="364"/>
      <c r="QN14" s="364"/>
      <c r="QO14" s="364"/>
      <c r="QP14" s="364"/>
      <c r="QQ14" s="364"/>
      <c r="QR14" s="364"/>
      <c r="QS14" s="364"/>
      <c r="QT14" s="364"/>
      <c r="QU14" s="364"/>
      <c r="QV14" s="364"/>
      <c r="QW14" s="364"/>
      <c r="QX14" s="364"/>
      <c r="QY14" s="364"/>
      <c r="QZ14" s="364"/>
      <c r="RA14" s="364"/>
      <c r="RB14" s="364"/>
      <c r="RC14" s="364"/>
      <c r="RD14" s="364"/>
      <c r="RE14" s="364"/>
      <c r="RF14" s="364"/>
      <c r="RG14" s="364"/>
      <c r="RH14" s="364"/>
      <c r="RI14" s="364"/>
      <c r="RJ14" s="364"/>
      <c r="RK14" s="364"/>
      <c r="RL14" s="364"/>
      <c r="RM14" s="364"/>
      <c r="RN14" s="364"/>
      <c r="RO14" s="364"/>
      <c r="RP14" s="364"/>
      <c r="RQ14" s="364"/>
      <c r="RR14" s="364"/>
      <c r="RS14" s="364"/>
      <c r="RT14" s="364"/>
      <c r="RU14" s="364"/>
      <c r="RV14" s="364"/>
      <c r="RW14" s="364"/>
      <c r="RX14" s="364"/>
      <c r="RY14" s="364"/>
      <c r="RZ14" s="364"/>
      <c r="SA14" s="364"/>
      <c r="SB14" s="364"/>
      <c r="SC14" s="364"/>
      <c r="SD14" s="364"/>
      <c r="SE14" s="364"/>
      <c r="SF14" s="364"/>
      <c r="SG14" s="364"/>
      <c r="SH14" s="364"/>
      <c r="SI14" s="364"/>
      <c r="SJ14" s="364"/>
      <c r="SK14" s="364"/>
      <c r="SL14" s="364"/>
      <c r="SM14" s="364"/>
      <c r="SN14" s="364"/>
      <c r="SO14" s="364"/>
      <c r="SP14" s="364"/>
      <c r="SQ14" s="364"/>
      <c r="SR14" s="364"/>
      <c r="SS14" s="364"/>
      <c r="ST14" s="364"/>
      <c r="SU14" s="364"/>
      <c r="SV14" s="364"/>
      <c r="SW14" s="364"/>
      <c r="SX14" s="364"/>
      <c r="SY14" s="364"/>
      <c r="SZ14" s="364"/>
      <c r="TA14" s="364"/>
      <c r="TB14" s="364"/>
      <c r="TC14" s="364"/>
      <c r="TD14" s="364"/>
      <c r="TE14" s="364"/>
      <c r="TF14" s="364"/>
      <c r="TG14" s="364"/>
      <c r="TH14" s="364"/>
      <c r="TI14" s="364"/>
      <c r="TJ14" s="364"/>
      <c r="TK14" s="364"/>
      <c r="TL14" s="364"/>
      <c r="TM14" s="364"/>
      <c r="TN14" s="364"/>
      <c r="TO14" s="364"/>
      <c r="TP14" s="364"/>
      <c r="TQ14" s="364"/>
      <c r="TR14" s="364"/>
      <c r="TS14" s="364"/>
      <c r="TT14" s="364"/>
      <c r="TU14" s="364"/>
      <c r="TV14" s="364"/>
      <c r="TW14" s="364"/>
      <c r="TX14" s="364"/>
      <c r="TY14" s="364"/>
      <c r="TZ14" s="364"/>
      <c r="UA14" s="364"/>
      <c r="UB14" s="364"/>
      <c r="UC14" s="364"/>
      <c r="UD14" s="364"/>
      <c r="UE14" s="364"/>
      <c r="UF14" s="364"/>
      <c r="UG14" s="364"/>
      <c r="UH14" s="364"/>
      <c r="UI14" s="364"/>
      <c r="UJ14" s="364"/>
      <c r="UK14" s="364"/>
      <c r="UL14" s="364"/>
      <c r="UM14" s="364"/>
      <c r="UN14" s="364"/>
      <c r="UO14" s="364"/>
      <c r="UP14" s="364"/>
      <c r="UQ14" s="364"/>
      <c r="UR14" s="364"/>
      <c r="US14" s="364"/>
      <c r="UT14" s="364"/>
      <c r="UU14" s="364"/>
      <c r="UV14" s="364"/>
      <c r="UW14" s="364"/>
      <c r="UX14" s="364"/>
      <c r="UY14" s="364"/>
      <c r="UZ14" s="364"/>
      <c r="VA14" s="364"/>
      <c r="VB14" s="364"/>
      <c r="VC14" s="364"/>
      <c r="VD14" s="364"/>
      <c r="VE14" s="364"/>
      <c r="VF14" s="364"/>
      <c r="VG14" s="364"/>
      <c r="VH14" s="364"/>
      <c r="VI14" s="364"/>
      <c r="VJ14" s="364"/>
      <c r="VK14" s="364"/>
      <c r="VL14" s="364"/>
      <c r="VM14" s="364"/>
      <c r="VN14" s="364"/>
      <c r="VO14" s="364"/>
      <c r="VP14" s="364"/>
      <c r="VQ14" s="364"/>
      <c r="VR14" s="364"/>
      <c r="VS14" s="364"/>
      <c r="VT14" s="364"/>
      <c r="VU14" s="364"/>
      <c r="VV14" s="364"/>
      <c r="VW14" s="364"/>
      <c r="VX14" s="364"/>
      <c r="VY14" s="364"/>
      <c r="VZ14" s="364"/>
      <c r="WA14" s="364"/>
      <c r="WB14" s="364"/>
      <c r="WC14" s="364"/>
      <c r="WD14" s="364"/>
      <c r="WE14" s="364"/>
      <c r="WF14" s="364"/>
      <c r="WG14" s="364"/>
      <c r="WH14" s="364"/>
      <c r="WI14" s="364"/>
      <c r="WJ14" s="364"/>
      <c r="WK14" s="364"/>
      <c r="WL14" s="364"/>
      <c r="WM14" s="364"/>
      <c r="WN14" s="364"/>
      <c r="WO14" s="364"/>
      <c r="WP14" s="364"/>
      <c r="WQ14" s="364"/>
      <c r="WR14" s="364"/>
      <c r="WS14" s="364"/>
      <c r="WT14" s="364"/>
      <c r="WU14" s="364"/>
      <c r="WV14" s="364"/>
      <c r="WW14" s="364"/>
      <c r="WX14" s="364"/>
      <c r="WY14" s="364"/>
      <c r="WZ14" s="364"/>
      <c r="XA14" s="364"/>
      <c r="XB14" s="364"/>
      <c r="XC14" s="364"/>
      <c r="XD14" s="364"/>
      <c r="XE14" s="364"/>
      <c r="XF14" s="364"/>
      <c r="XG14" s="364"/>
      <c r="XH14" s="364"/>
      <c r="XI14" s="364"/>
      <c r="XJ14" s="364"/>
      <c r="XK14" s="364"/>
      <c r="XL14" s="364"/>
      <c r="XM14" s="364"/>
      <c r="XN14" s="364"/>
      <c r="XO14" s="364"/>
      <c r="XP14" s="364"/>
      <c r="XQ14" s="364"/>
      <c r="XR14" s="364"/>
      <c r="XS14" s="364"/>
      <c r="XT14" s="364"/>
      <c r="XU14" s="364"/>
      <c r="XV14" s="364"/>
      <c r="XW14" s="364"/>
      <c r="XX14" s="364"/>
      <c r="XY14" s="364"/>
      <c r="XZ14" s="364"/>
      <c r="YA14" s="364"/>
      <c r="YB14" s="364"/>
      <c r="YC14" s="364"/>
      <c r="YD14" s="364"/>
      <c r="YE14" s="364"/>
      <c r="YF14" s="364"/>
      <c r="YG14" s="364"/>
      <c r="YH14" s="364"/>
      <c r="YI14" s="364"/>
      <c r="YJ14" s="364"/>
      <c r="YK14" s="364"/>
      <c r="YL14" s="364"/>
      <c r="YM14" s="364"/>
      <c r="YN14" s="364"/>
      <c r="YO14" s="364"/>
      <c r="YP14" s="364"/>
      <c r="YQ14" s="364"/>
      <c r="YR14" s="364"/>
      <c r="YS14" s="364"/>
      <c r="YT14" s="364"/>
      <c r="YU14" s="364"/>
      <c r="YV14" s="364"/>
      <c r="YW14" s="364"/>
      <c r="YX14" s="364"/>
      <c r="YY14" s="364"/>
      <c r="YZ14" s="364"/>
      <c r="ZA14" s="364"/>
      <c r="ZB14" s="364"/>
      <c r="ZC14" s="364"/>
      <c r="ZD14" s="364"/>
      <c r="ZE14" s="364"/>
      <c r="ZF14" s="364"/>
      <c r="ZG14" s="364"/>
      <c r="ZH14" s="364"/>
      <c r="ZI14" s="364"/>
      <c r="ZJ14" s="364"/>
      <c r="ZK14" s="364"/>
      <c r="ZL14" s="364"/>
      <c r="ZM14" s="364"/>
      <c r="ZN14" s="364"/>
      <c r="ZO14" s="364"/>
      <c r="ZP14" s="364"/>
      <c r="ZQ14" s="364"/>
      <c r="ZR14" s="364"/>
      <c r="ZS14" s="364"/>
      <c r="ZT14" s="364"/>
      <c r="ZU14" s="364"/>
      <c r="ZV14" s="364"/>
      <c r="ZW14" s="364"/>
      <c r="ZX14" s="364"/>
      <c r="ZY14" s="364"/>
      <c r="ZZ14" s="364"/>
      <c r="AAA14" s="364"/>
      <c r="AAB14" s="364"/>
      <c r="AAC14" s="364"/>
      <c r="AAD14" s="364"/>
      <c r="AAE14" s="364"/>
      <c r="AAF14" s="364"/>
      <c r="AAG14" s="364"/>
      <c r="AAH14" s="364"/>
      <c r="AAI14" s="364"/>
      <c r="AAJ14" s="364"/>
      <c r="AAK14" s="364"/>
      <c r="AAL14" s="364"/>
      <c r="AAM14" s="364"/>
      <c r="AAN14" s="364"/>
      <c r="AAO14" s="364"/>
      <c r="AAP14" s="364"/>
      <c r="AAQ14" s="364"/>
      <c r="AAR14" s="364"/>
      <c r="AAS14" s="364"/>
      <c r="AAT14" s="364"/>
      <c r="AAU14" s="364"/>
      <c r="AAV14" s="364"/>
      <c r="AAW14" s="364"/>
      <c r="AAX14" s="364"/>
      <c r="AAY14" s="364"/>
      <c r="AAZ14" s="364"/>
      <c r="ABA14" s="364"/>
      <c r="ABB14" s="364"/>
      <c r="ABC14" s="364"/>
      <c r="ABD14" s="364"/>
      <c r="ABE14" s="364"/>
      <c r="ABF14" s="364"/>
      <c r="ABG14" s="364"/>
      <c r="ABH14" s="364"/>
      <c r="ABI14" s="364"/>
      <c r="ABJ14" s="364"/>
      <c r="ABK14" s="364"/>
      <c r="ABL14" s="364"/>
      <c r="ABM14" s="364"/>
      <c r="ABN14" s="364"/>
      <c r="ABO14" s="364"/>
      <c r="ABP14" s="364"/>
      <c r="ABQ14" s="364"/>
      <c r="ABR14" s="364"/>
      <c r="ABS14" s="364"/>
      <c r="ABT14" s="364"/>
      <c r="ABU14" s="364"/>
      <c r="ABV14" s="364"/>
      <c r="ABW14" s="364"/>
      <c r="ABX14" s="364"/>
      <c r="ABY14" s="364"/>
      <c r="ABZ14" s="364"/>
      <c r="ACA14" s="364"/>
      <c r="ACB14" s="364"/>
      <c r="ACC14" s="364"/>
      <c r="ACD14" s="364"/>
      <c r="ACE14" s="364"/>
    </row>
    <row r="15" spans="1:759" s="268" customFormat="1" ht="15" customHeight="1" x14ac:dyDescent="0.2">
      <c r="A15" s="418" t="s">
        <v>6</v>
      </c>
      <c r="B15" s="424">
        <v>74535</v>
      </c>
      <c r="C15" s="424">
        <v>100334</v>
      </c>
      <c r="D15" s="424">
        <v>0</v>
      </c>
      <c r="E15" s="424">
        <v>0</v>
      </c>
      <c r="F15" s="424">
        <v>1932</v>
      </c>
      <c r="G15" s="424">
        <v>5796</v>
      </c>
      <c r="H15" s="425">
        <v>9244</v>
      </c>
      <c r="I15" s="425">
        <v>9244</v>
      </c>
      <c r="J15" s="426" t="s">
        <v>24</v>
      </c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364"/>
      <c r="BB15" s="364"/>
      <c r="BC15" s="364"/>
      <c r="BD15" s="364"/>
      <c r="BE15" s="364"/>
      <c r="BF15" s="364"/>
      <c r="BG15" s="364"/>
      <c r="BH15" s="364"/>
      <c r="BI15" s="364"/>
      <c r="BJ15" s="364"/>
      <c r="BK15" s="364"/>
      <c r="BL15" s="364"/>
      <c r="BM15" s="364"/>
      <c r="BN15" s="364"/>
      <c r="BO15" s="364"/>
      <c r="BP15" s="364"/>
      <c r="BQ15" s="364"/>
      <c r="BR15" s="364"/>
      <c r="BS15" s="364"/>
      <c r="BT15" s="364"/>
      <c r="BU15" s="364"/>
      <c r="BV15" s="364"/>
      <c r="BW15" s="364"/>
      <c r="BX15" s="364"/>
      <c r="BY15" s="364"/>
      <c r="BZ15" s="364"/>
      <c r="CA15" s="364"/>
      <c r="CB15" s="364"/>
      <c r="CC15" s="364"/>
      <c r="CD15" s="364"/>
      <c r="CE15" s="364"/>
      <c r="CF15" s="364"/>
      <c r="CG15" s="364"/>
      <c r="CH15" s="364"/>
      <c r="CI15" s="364"/>
      <c r="CJ15" s="364"/>
      <c r="CK15" s="364"/>
      <c r="CL15" s="364"/>
      <c r="CM15" s="364"/>
      <c r="CN15" s="364"/>
      <c r="CO15" s="364"/>
      <c r="CP15" s="364"/>
      <c r="CQ15" s="364"/>
      <c r="CR15" s="364"/>
      <c r="CS15" s="364"/>
      <c r="CT15" s="364"/>
      <c r="CU15" s="364"/>
      <c r="CV15" s="364"/>
      <c r="CW15" s="364"/>
      <c r="CX15" s="364"/>
      <c r="CY15" s="364"/>
      <c r="CZ15" s="364"/>
      <c r="DA15" s="364"/>
      <c r="DB15" s="364"/>
      <c r="DC15" s="364"/>
      <c r="DD15" s="364"/>
      <c r="DE15" s="364"/>
      <c r="DF15" s="364"/>
      <c r="DG15" s="364"/>
      <c r="DH15" s="364"/>
      <c r="DI15" s="364"/>
      <c r="DJ15" s="364"/>
      <c r="DK15" s="364"/>
      <c r="DL15" s="364"/>
      <c r="DM15" s="364"/>
      <c r="DN15" s="364"/>
      <c r="DO15" s="364"/>
      <c r="DP15" s="364"/>
      <c r="DQ15" s="364"/>
      <c r="DR15" s="364"/>
      <c r="DS15" s="364"/>
      <c r="DT15" s="364"/>
      <c r="DU15" s="364"/>
      <c r="DV15" s="364"/>
      <c r="DW15" s="364"/>
      <c r="DX15" s="364"/>
      <c r="DY15" s="364"/>
      <c r="DZ15" s="364"/>
      <c r="EA15" s="364"/>
      <c r="EB15" s="364"/>
      <c r="EC15" s="364"/>
      <c r="ED15" s="364"/>
      <c r="EE15" s="364"/>
      <c r="EF15" s="364"/>
      <c r="EG15" s="364"/>
      <c r="EH15" s="364"/>
      <c r="EI15" s="364"/>
      <c r="EJ15" s="364"/>
      <c r="EK15" s="364"/>
      <c r="EL15" s="364"/>
      <c r="EM15" s="364"/>
      <c r="EN15" s="364"/>
      <c r="EO15" s="364"/>
      <c r="EP15" s="364"/>
      <c r="EQ15" s="364"/>
      <c r="ER15" s="364"/>
      <c r="ES15" s="364"/>
      <c r="ET15" s="364"/>
      <c r="EU15" s="364"/>
      <c r="EV15" s="364"/>
      <c r="EW15" s="364"/>
      <c r="EX15" s="364"/>
      <c r="EY15" s="364"/>
      <c r="EZ15" s="364"/>
      <c r="FA15" s="364"/>
      <c r="FB15" s="364"/>
      <c r="FC15" s="364"/>
      <c r="FD15" s="364"/>
      <c r="FE15" s="364"/>
      <c r="FF15" s="364"/>
      <c r="FG15" s="364"/>
      <c r="FH15" s="364"/>
      <c r="FI15" s="364"/>
      <c r="FJ15" s="364"/>
      <c r="FK15" s="364"/>
      <c r="FL15" s="364"/>
      <c r="FM15" s="364"/>
      <c r="FN15" s="364"/>
      <c r="FO15" s="364"/>
      <c r="FP15" s="364"/>
      <c r="FQ15" s="364"/>
      <c r="FR15" s="364"/>
      <c r="FS15" s="364"/>
      <c r="FT15" s="364"/>
      <c r="FU15" s="364"/>
      <c r="FV15" s="364"/>
      <c r="FW15" s="364"/>
      <c r="FX15" s="364"/>
      <c r="FY15" s="364"/>
      <c r="FZ15" s="364"/>
      <c r="GA15" s="364"/>
      <c r="GB15" s="364"/>
      <c r="GC15" s="364"/>
      <c r="GD15" s="364"/>
      <c r="GE15" s="364"/>
      <c r="GF15" s="364"/>
      <c r="GG15" s="364"/>
      <c r="GH15" s="364"/>
      <c r="GI15" s="364"/>
      <c r="GJ15" s="364"/>
      <c r="GK15" s="364"/>
      <c r="GL15" s="364"/>
      <c r="GM15" s="364"/>
      <c r="GN15" s="364"/>
      <c r="GO15" s="364"/>
      <c r="GP15" s="364"/>
      <c r="GQ15" s="364"/>
      <c r="GR15" s="364"/>
      <c r="GS15" s="364"/>
      <c r="GT15" s="364"/>
      <c r="GU15" s="364"/>
      <c r="GV15" s="364"/>
      <c r="GW15" s="364"/>
      <c r="GX15" s="364"/>
      <c r="GY15" s="364"/>
      <c r="GZ15" s="364"/>
      <c r="HA15" s="364"/>
      <c r="HB15" s="364"/>
      <c r="HC15" s="364"/>
      <c r="HD15" s="364"/>
      <c r="HE15" s="364"/>
      <c r="HF15" s="364"/>
      <c r="HG15" s="364"/>
      <c r="HH15" s="364"/>
      <c r="HI15" s="364"/>
      <c r="HJ15" s="364"/>
      <c r="HK15" s="364"/>
      <c r="HL15" s="364"/>
      <c r="HM15" s="364"/>
      <c r="HN15" s="364"/>
      <c r="HO15" s="364"/>
      <c r="HP15" s="364"/>
      <c r="HQ15" s="364"/>
      <c r="HR15" s="364"/>
      <c r="HS15" s="364"/>
      <c r="HT15" s="364"/>
      <c r="HU15" s="364"/>
      <c r="HV15" s="364"/>
      <c r="HW15" s="364"/>
      <c r="HX15" s="364"/>
      <c r="HY15" s="364"/>
      <c r="HZ15" s="364"/>
      <c r="IA15" s="364"/>
      <c r="IB15" s="364"/>
      <c r="IC15" s="364"/>
      <c r="ID15" s="364"/>
      <c r="IE15" s="364"/>
      <c r="IF15" s="364"/>
      <c r="IG15" s="364"/>
      <c r="IH15" s="364"/>
      <c r="II15" s="364"/>
      <c r="IJ15" s="364"/>
      <c r="IK15" s="364"/>
      <c r="IL15" s="364"/>
      <c r="IM15" s="364"/>
      <c r="IN15" s="364"/>
      <c r="IO15" s="364"/>
      <c r="IP15" s="364"/>
      <c r="IQ15" s="364"/>
      <c r="IR15" s="364"/>
      <c r="IS15" s="364"/>
      <c r="IT15" s="364"/>
      <c r="IU15" s="364"/>
      <c r="IV15" s="364"/>
      <c r="IW15" s="364"/>
      <c r="IX15" s="364"/>
      <c r="IY15" s="364"/>
      <c r="IZ15" s="364"/>
      <c r="JA15" s="364"/>
      <c r="JB15" s="364"/>
      <c r="JC15" s="364"/>
      <c r="JD15" s="364"/>
      <c r="JE15" s="364"/>
      <c r="JF15" s="364"/>
      <c r="JG15" s="364"/>
      <c r="JH15" s="364"/>
      <c r="JI15" s="364"/>
      <c r="JJ15" s="364"/>
      <c r="JK15" s="364"/>
      <c r="JL15" s="364"/>
      <c r="JM15" s="364"/>
      <c r="JN15" s="364"/>
      <c r="JO15" s="364"/>
      <c r="JP15" s="364"/>
      <c r="JQ15" s="364"/>
      <c r="JR15" s="364"/>
      <c r="JS15" s="364"/>
      <c r="JT15" s="364"/>
      <c r="JU15" s="364"/>
      <c r="JV15" s="364"/>
      <c r="JW15" s="364"/>
      <c r="JX15" s="364"/>
      <c r="JY15" s="364"/>
      <c r="JZ15" s="364"/>
      <c r="KA15" s="364"/>
      <c r="KB15" s="364"/>
      <c r="KC15" s="364"/>
      <c r="KD15" s="364"/>
      <c r="KE15" s="364"/>
      <c r="KF15" s="364"/>
      <c r="KG15" s="364"/>
      <c r="KH15" s="364"/>
      <c r="KI15" s="364"/>
      <c r="KJ15" s="364"/>
      <c r="KK15" s="364"/>
      <c r="KL15" s="364"/>
      <c r="KM15" s="364"/>
      <c r="KN15" s="364"/>
      <c r="KO15" s="364"/>
      <c r="KP15" s="364"/>
      <c r="KQ15" s="364"/>
      <c r="KR15" s="364"/>
      <c r="KS15" s="364"/>
      <c r="KT15" s="364"/>
      <c r="KU15" s="364"/>
      <c r="KV15" s="364"/>
      <c r="KW15" s="364"/>
      <c r="KX15" s="364"/>
      <c r="KY15" s="364"/>
      <c r="KZ15" s="364"/>
      <c r="LA15" s="364"/>
      <c r="LB15" s="364"/>
      <c r="LC15" s="364"/>
      <c r="LD15" s="364"/>
      <c r="LE15" s="364"/>
      <c r="LF15" s="364"/>
      <c r="LG15" s="364"/>
      <c r="LH15" s="364"/>
      <c r="LI15" s="364"/>
      <c r="LJ15" s="364"/>
      <c r="LK15" s="364"/>
      <c r="LL15" s="364"/>
      <c r="LM15" s="364"/>
      <c r="LN15" s="364"/>
      <c r="LO15" s="364"/>
      <c r="LP15" s="364"/>
      <c r="LQ15" s="364"/>
      <c r="LR15" s="364"/>
      <c r="LS15" s="364"/>
      <c r="LT15" s="364"/>
      <c r="LU15" s="364"/>
      <c r="LV15" s="364"/>
      <c r="LW15" s="364"/>
      <c r="LX15" s="364"/>
      <c r="LY15" s="364"/>
      <c r="LZ15" s="364"/>
      <c r="MA15" s="364"/>
      <c r="MB15" s="364"/>
      <c r="MC15" s="364"/>
      <c r="MD15" s="364"/>
      <c r="ME15" s="364"/>
      <c r="MF15" s="364"/>
      <c r="MG15" s="364"/>
      <c r="MH15" s="364"/>
      <c r="MI15" s="364"/>
      <c r="MJ15" s="364"/>
      <c r="MK15" s="364"/>
      <c r="ML15" s="364"/>
      <c r="MM15" s="364"/>
      <c r="MN15" s="364"/>
      <c r="MO15" s="364"/>
      <c r="MP15" s="364"/>
      <c r="MQ15" s="364"/>
      <c r="MR15" s="364"/>
      <c r="MS15" s="364"/>
      <c r="MT15" s="364"/>
      <c r="MU15" s="364"/>
      <c r="MV15" s="364"/>
      <c r="MW15" s="364"/>
      <c r="MX15" s="364"/>
      <c r="MY15" s="364"/>
      <c r="MZ15" s="364"/>
      <c r="NA15" s="364"/>
      <c r="NB15" s="364"/>
      <c r="NC15" s="364"/>
      <c r="ND15" s="364"/>
      <c r="NE15" s="364"/>
      <c r="NF15" s="364"/>
      <c r="NG15" s="364"/>
      <c r="NH15" s="364"/>
      <c r="NI15" s="364"/>
      <c r="NJ15" s="364"/>
      <c r="NK15" s="364"/>
      <c r="NL15" s="364"/>
      <c r="NM15" s="364"/>
      <c r="NN15" s="364"/>
      <c r="NO15" s="364"/>
      <c r="NP15" s="364"/>
      <c r="NQ15" s="364"/>
      <c r="NR15" s="364"/>
      <c r="NS15" s="364"/>
      <c r="NT15" s="364"/>
      <c r="NU15" s="364"/>
      <c r="NV15" s="364"/>
      <c r="NW15" s="364"/>
      <c r="NX15" s="364"/>
      <c r="NY15" s="364"/>
      <c r="NZ15" s="364"/>
      <c r="OA15" s="364"/>
      <c r="OB15" s="364"/>
      <c r="OC15" s="364"/>
      <c r="OD15" s="364"/>
      <c r="OE15" s="364"/>
      <c r="OF15" s="364"/>
      <c r="OG15" s="364"/>
      <c r="OH15" s="364"/>
      <c r="OI15" s="364"/>
      <c r="OJ15" s="364"/>
      <c r="OK15" s="364"/>
      <c r="OL15" s="364"/>
      <c r="OM15" s="364"/>
      <c r="ON15" s="364"/>
      <c r="OO15" s="364"/>
      <c r="OP15" s="364"/>
      <c r="OQ15" s="364"/>
      <c r="OR15" s="364"/>
      <c r="OS15" s="364"/>
      <c r="OT15" s="364"/>
      <c r="OU15" s="364"/>
      <c r="OV15" s="364"/>
      <c r="OW15" s="364"/>
      <c r="OX15" s="364"/>
      <c r="OY15" s="364"/>
      <c r="OZ15" s="364"/>
      <c r="PA15" s="364"/>
      <c r="PB15" s="364"/>
      <c r="PC15" s="364"/>
      <c r="PD15" s="364"/>
      <c r="PE15" s="364"/>
      <c r="PF15" s="364"/>
      <c r="PG15" s="364"/>
      <c r="PH15" s="364"/>
      <c r="PI15" s="364"/>
      <c r="PJ15" s="364"/>
      <c r="PK15" s="364"/>
      <c r="PL15" s="364"/>
      <c r="PM15" s="364"/>
      <c r="PN15" s="364"/>
      <c r="PO15" s="364"/>
      <c r="PP15" s="364"/>
      <c r="PQ15" s="364"/>
      <c r="PR15" s="364"/>
      <c r="PS15" s="364"/>
      <c r="PT15" s="364"/>
      <c r="PU15" s="364"/>
      <c r="PV15" s="364"/>
      <c r="PW15" s="364"/>
      <c r="PX15" s="364"/>
      <c r="PY15" s="364"/>
      <c r="PZ15" s="364"/>
      <c r="QA15" s="364"/>
      <c r="QB15" s="364"/>
      <c r="QC15" s="364"/>
      <c r="QD15" s="364"/>
      <c r="QE15" s="364"/>
      <c r="QF15" s="364"/>
      <c r="QG15" s="364"/>
      <c r="QH15" s="364"/>
      <c r="QI15" s="364"/>
      <c r="QJ15" s="364"/>
      <c r="QK15" s="364"/>
      <c r="QL15" s="364"/>
      <c r="QM15" s="364"/>
      <c r="QN15" s="364"/>
      <c r="QO15" s="364"/>
      <c r="QP15" s="364"/>
      <c r="QQ15" s="364"/>
      <c r="QR15" s="364"/>
      <c r="QS15" s="364"/>
      <c r="QT15" s="364"/>
      <c r="QU15" s="364"/>
      <c r="QV15" s="364"/>
      <c r="QW15" s="364"/>
      <c r="QX15" s="364"/>
      <c r="QY15" s="364"/>
      <c r="QZ15" s="364"/>
      <c r="RA15" s="364"/>
      <c r="RB15" s="364"/>
      <c r="RC15" s="364"/>
      <c r="RD15" s="364"/>
      <c r="RE15" s="364"/>
      <c r="RF15" s="364"/>
      <c r="RG15" s="364"/>
      <c r="RH15" s="364"/>
      <c r="RI15" s="364"/>
      <c r="RJ15" s="364"/>
      <c r="RK15" s="364"/>
      <c r="RL15" s="364"/>
      <c r="RM15" s="364"/>
      <c r="RN15" s="364"/>
      <c r="RO15" s="364"/>
      <c r="RP15" s="364"/>
      <c r="RQ15" s="364"/>
      <c r="RR15" s="364"/>
      <c r="RS15" s="364"/>
      <c r="RT15" s="364"/>
      <c r="RU15" s="364"/>
      <c r="RV15" s="364"/>
      <c r="RW15" s="364"/>
      <c r="RX15" s="364"/>
      <c r="RY15" s="364"/>
      <c r="RZ15" s="364"/>
      <c r="SA15" s="364"/>
      <c r="SB15" s="364"/>
      <c r="SC15" s="364"/>
      <c r="SD15" s="364"/>
      <c r="SE15" s="364"/>
      <c r="SF15" s="364"/>
      <c r="SG15" s="364"/>
      <c r="SH15" s="364"/>
      <c r="SI15" s="364"/>
      <c r="SJ15" s="364"/>
      <c r="SK15" s="364"/>
      <c r="SL15" s="364"/>
      <c r="SM15" s="364"/>
      <c r="SN15" s="364"/>
      <c r="SO15" s="364"/>
      <c r="SP15" s="364"/>
      <c r="SQ15" s="364"/>
      <c r="SR15" s="364"/>
      <c r="SS15" s="364"/>
      <c r="ST15" s="364"/>
      <c r="SU15" s="364"/>
      <c r="SV15" s="364"/>
      <c r="SW15" s="364"/>
      <c r="SX15" s="364"/>
      <c r="SY15" s="364"/>
      <c r="SZ15" s="364"/>
      <c r="TA15" s="364"/>
      <c r="TB15" s="364"/>
      <c r="TC15" s="364"/>
      <c r="TD15" s="364"/>
      <c r="TE15" s="364"/>
      <c r="TF15" s="364"/>
      <c r="TG15" s="364"/>
      <c r="TH15" s="364"/>
      <c r="TI15" s="364"/>
      <c r="TJ15" s="364"/>
      <c r="TK15" s="364"/>
      <c r="TL15" s="364"/>
      <c r="TM15" s="364"/>
      <c r="TN15" s="364"/>
      <c r="TO15" s="364"/>
      <c r="TP15" s="364"/>
      <c r="TQ15" s="364"/>
      <c r="TR15" s="364"/>
      <c r="TS15" s="364"/>
      <c r="TT15" s="364"/>
      <c r="TU15" s="364"/>
      <c r="TV15" s="364"/>
      <c r="TW15" s="364"/>
      <c r="TX15" s="364"/>
      <c r="TY15" s="364"/>
      <c r="TZ15" s="364"/>
      <c r="UA15" s="364"/>
      <c r="UB15" s="364"/>
      <c r="UC15" s="364"/>
      <c r="UD15" s="364"/>
      <c r="UE15" s="364"/>
      <c r="UF15" s="364"/>
      <c r="UG15" s="364"/>
      <c r="UH15" s="364"/>
      <c r="UI15" s="364"/>
      <c r="UJ15" s="364"/>
      <c r="UK15" s="364"/>
      <c r="UL15" s="364"/>
      <c r="UM15" s="364"/>
      <c r="UN15" s="364"/>
      <c r="UO15" s="364"/>
      <c r="UP15" s="364"/>
      <c r="UQ15" s="364"/>
      <c r="UR15" s="364"/>
      <c r="US15" s="364"/>
      <c r="UT15" s="364"/>
      <c r="UU15" s="364"/>
      <c r="UV15" s="364"/>
      <c r="UW15" s="364"/>
      <c r="UX15" s="364"/>
      <c r="UY15" s="364"/>
      <c r="UZ15" s="364"/>
      <c r="VA15" s="364"/>
      <c r="VB15" s="364"/>
      <c r="VC15" s="364"/>
      <c r="VD15" s="364"/>
      <c r="VE15" s="364"/>
      <c r="VF15" s="364"/>
      <c r="VG15" s="364"/>
      <c r="VH15" s="364"/>
      <c r="VI15" s="364"/>
      <c r="VJ15" s="364"/>
      <c r="VK15" s="364"/>
      <c r="VL15" s="364"/>
      <c r="VM15" s="364"/>
      <c r="VN15" s="364"/>
      <c r="VO15" s="364"/>
      <c r="VP15" s="364"/>
      <c r="VQ15" s="364"/>
      <c r="VR15" s="364"/>
      <c r="VS15" s="364"/>
      <c r="VT15" s="364"/>
      <c r="VU15" s="364"/>
      <c r="VV15" s="364"/>
      <c r="VW15" s="364"/>
      <c r="VX15" s="364"/>
      <c r="VY15" s="364"/>
      <c r="VZ15" s="364"/>
      <c r="WA15" s="364"/>
      <c r="WB15" s="364"/>
      <c r="WC15" s="364"/>
      <c r="WD15" s="364"/>
      <c r="WE15" s="364"/>
      <c r="WF15" s="364"/>
      <c r="WG15" s="364"/>
      <c r="WH15" s="364"/>
      <c r="WI15" s="364"/>
      <c r="WJ15" s="364"/>
      <c r="WK15" s="364"/>
      <c r="WL15" s="364"/>
      <c r="WM15" s="364"/>
      <c r="WN15" s="364"/>
      <c r="WO15" s="364"/>
      <c r="WP15" s="364"/>
      <c r="WQ15" s="364"/>
      <c r="WR15" s="364"/>
      <c r="WS15" s="364"/>
      <c r="WT15" s="364"/>
      <c r="WU15" s="364"/>
      <c r="WV15" s="364"/>
      <c r="WW15" s="364"/>
      <c r="WX15" s="364"/>
      <c r="WY15" s="364"/>
      <c r="WZ15" s="364"/>
      <c r="XA15" s="364"/>
      <c r="XB15" s="364"/>
      <c r="XC15" s="364"/>
      <c r="XD15" s="364"/>
      <c r="XE15" s="364"/>
      <c r="XF15" s="364"/>
      <c r="XG15" s="364"/>
      <c r="XH15" s="364"/>
      <c r="XI15" s="364"/>
      <c r="XJ15" s="364"/>
      <c r="XK15" s="364"/>
      <c r="XL15" s="364"/>
      <c r="XM15" s="364"/>
      <c r="XN15" s="364"/>
      <c r="XO15" s="364"/>
      <c r="XP15" s="364"/>
      <c r="XQ15" s="364"/>
      <c r="XR15" s="364"/>
      <c r="XS15" s="364"/>
      <c r="XT15" s="364"/>
      <c r="XU15" s="364"/>
      <c r="XV15" s="364"/>
      <c r="XW15" s="364"/>
      <c r="XX15" s="364"/>
      <c r="XY15" s="364"/>
      <c r="XZ15" s="364"/>
      <c r="YA15" s="364"/>
      <c r="YB15" s="364"/>
      <c r="YC15" s="364"/>
      <c r="YD15" s="364"/>
      <c r="YE15" s="364"/>
      <c r="YF15" s="364"/>
      <c r="YG15" s="364"/>
      <c r="YH15" s="364"/>
      <c r="YI15" s="364"/>
      <c r="YJ15" s="364"/>
      <c r="YK15" s="364"/>
      <c r="YL15" s="364"/>
      <c r="YM15" s="364"/>
      <c r="YN15" s="364"/>
      <c r="YO15" s="364"/>
      <c r="YP15" s="364"/>
      <c r="YQ15" s="364"/>
      <c r="YR15" s="364"/>
      <c r="YS15" s="364"/>
      <c r="YT15" s="364"/>
      <c r="YU15" s="364"/>
      <c r="YV15" s="364"/>
      <c r="YW15" s="364"/>
      <c r="YX15" s="364"/>
      <c r="YY15" s="364"/>
      <c r="YZ15" s="364"/>
      <c r="ZA15" s="364"/>
      <c r="ZB15" s="364"/>
      <c r="ZC15" s="364"/>
      <c r="ZD15" s="364"/>
      <c r="ZE15" s="364"/>
      <c r="ZF15" s="364"/>
      <c r="ZG15" s="364"/>
      <c r="ZH15" s="364"/>
      <c r="ZI15" s="364"/>
      <c r="ZJ15" s="364"/>
      <c r="ZK15" s="364"/>
      <c r="ZL15" s="364"/>
      <c r="ZM15" s="364"/>
      <c r="ZN15" s="364"/>
      <c r="ZO15" s="364"/>
      <c r="ZP15" s="364"/>
      <c r="ZQ15" s="364"/>
      <c r="ZR15" s="364"/>
      <c r="ZS15" s="364"/>
      <c r="ZT15" s="364"/>
      <c r="ZU15" s="364"/>
      <c r="ZV15" s="364"/>
      <c r="ZW15" s="364"/>
      <c r="ZX15" s="364"/>
      <c r="ZY15" s="364"/>
      <c r="ZZ15" s="364"/>
      <c r="AAA15" s="364"/>
      <c r="AAB15" s="364"/>
      <c r="AAC15" s="364"/>
      <c r="AAD15" s="364"/>
      <c r="AAE15" s="364"/>
      <c r="AAF15" s="364"/>
      <c r="AAG15" s="364"/>
      <c r="AAH15" s="364"/>
      <c r="AAI15" s="364"/>
      <c r="AAJ15" s="364"/>
      <c r="AAK15" s="364"/>
      <c r="AAL15" s="364"/>
      <c r="AAM15" s="364"/>
      <c r="AAN15" s="364"/>
      <c r="AAO15" s="364"/>
      <c r="AAP15" s="364"/>
      <c r="AAQ15" s="364"/>
      <c r="AAR15" s="364"/>
      <c r="AAS15" s="364"/>
      <c r="AAT15" s="364"/>
      <c r="AAU15" s="364"/>
      <c r="AAV15" s="364"/>
      <c r="AAW15" s="364"/>
      <c r="AAX15" s="364"/>
      <c r="AAY15" s="364"/>
      <c r="AAZ15" s="364"/>
      <c r="ABA15" s="364"/>
      <c r="ABB15" s="364"/>
      <c r="ABC15" s="364"/>
      <c r="ABD15" s="364"/>
      <c r="ABE15" s="364"/>
      <c r="ABF15" s="364"/>
      <c r="ABG15" s="364"/>
      <c r="ABH15" s="364"/>
      <c r="ABI15" s="364"/>
      <c r="ABJ15" s="364"/>
      <c r="ABK15" s="364"/>
      <c r="ABL15" s="364"/>
      <c r="ABM15" s="364"/>
      <c r="ABN15" s="364"/>
      <c r="ABO15" s="364"/>
      <c r="ABP15" s="364"/>
      <c r="ABQ15" s="364"/>
      <c r="ABR15" s="364"/>
      <c r="ABS15" s="364"/>
      <c r="ABT15" s="364"/>
      <c r="ABU15" s="364"/>
      <c r="ABV15" s="364"/>
      <c r="ABW15" s="364"/>
      <c r="ABX15" s="364"/>
      <c r="ABY15" s="364"/>
      <c r="ABZ15" s="364"/>
      <c r="ACA15" s="364"/>
      <c r="ACB15" s="364"/>
      <c r="ACC15" s="364"/>
      <c r="ACD15" s="364"/>
      <c r="ACE15" s="364"/>
    </row>
    <row r="16" spans="1:759" s="268" customFormat="1" ht="15" customHeight="1" x14ac:dyDescent="0.2">
      <c r="A16" s="490" t="s">
        <v>11</v>
      </c>
      <c r="B16" s="496">
        <v>0</v>
      </c>
      <c r="C16" s="496">
        <v>0</v>
      </c>
      <c r="D16" s="496">
        <v>1571</v>
      </c>
      <c r="E16" s="496">
        <v>17281</v>
      </c>
      <c r="F16" s="496">
        <v>6391</v>
      </c>
      <c r="G16" s="496">
        <v>19173</v>
      </c>
      <c r="H16" s="497">
        <v>10366</v>
      </c>
      <c r="I16" s="497">
        <v>102002</v>
      </c>
      <c r="J16" s="498" t="s">
        <v>21</v>
      </c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  <c r="BB16" s="364"/>
      <c r="BC16" s="364"/>
      <c r="BD16" s="364"/>
      <c r="BE16" s="364"/>
      <c r="BF16" s="364"/>
      <c r="BG16" s="364"/>
      <c r="BH16" s="364"/>
      <c r="BI16" s="364"/>
      <c r="BJ16" s="364"/>
      <c r="BK16" s="364"/>
      <c r="BL16" s="364"/>
      <c r="BM16" s="364"/>
      <c r="BN16" s="364"/>
      <c r="BO16" s="364"/>
      <c r="BP16" s="364"/>
      <c r="BQ16" s="364"/>
      <c r="BR16" s="364"/>
      <c r="BS16" s="364"/>
      <c r="BT16" s="364"/>
      <c r="BU16" s="364"/>
      <c r="BV16" s="364"/>
      <c r="BW16" s="364"/>
      <c r="BX16" s="364"/>
      <c r="BY16" s="364"/>
      <c r="BZ16" s="364"/>
      <c r="CA16" s="364"/>
      <c r="CB16" s="364"/>
      <c r="CC16" s="364"/>
      <c r="CD16" s="364"/>
      <c r="CE16" s="364"/>
      <c r="CF16" s="364"/>
      <c r="CG16" s="364"/>
      <c r="CH16" s="364"/>
      <c r="CI16" s="364"/>
      <c r="CJ16" s="364"/>
      <c r="CK16" s="364"/>
      <c r="CL16" s="364"/>
      <c r="CM16" s="364"/>
      <c r="CN16" s="364"/>
      <c r="CO16" s="364"/>
      <c r="CP16" s="364"/>
      <c r="CQ16" s="364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  <c r="DE16" s="364"/>
      <c r="DF16" s="364"/>
      <c r="DG16" s="364"/>
      <c r="DH16" s="364"/>
      <c r="DI16" s="364"/>
      <c r="DJ16" s="364"/>
      <c r="DK16" s="364"/>
      <c r="DL16" s="364"/>
      <c r="DM16" s="364"/>
      <c r="DN16" s="364"/>
      <c r="DO16" s="364"/>
      <c r="DP16" s="364"/>
      <c r="DQ16" s="364"/>
      <c r="DR16" s="364"/>
      <c r="DS16" s="364"/>
      <c r="DT16" s="364"/>
      <c r="DU16" s="364"/>
      <c r="DV16" s="364"/>
      <c r="DW16" s="364"/>
      <c r="DX16" s="364"/>
      <c r="DY16" s="364"/>
      <c r="DZ16" s="364"/>
      <c r="EA16" s="364"/>
      <c r="EB16" s="364"/>
      <c r="EC16" s="364"/>
      <c r="ED16" s="364"/>
      <c r="EE16" s="364"/>
      <c r="EF16" s="364"/>
      <c r="EG16" s="364"/>
      <c r="EH16" s="364"/>
      <c r="EI16" s="364"/>
      <c r="EJ16" s="364"/>
      <c r="EK16" s="364"/>
      <c r="EL16" s="364"/>
      <c r="EM16" s="364"/>
      <c r="EN16" s="364"/>
      <c r="EO16" s="364"/>
      <c r="EP16" s="364"/>
      <c r="EQ16" s="364"/>
      <c r="ER16" s="364"/>
      <c r="ES16" s="364"/>
      <c r="ET16" s="364"/>
      <c r="EU16" s="364"/>
      <c r="EV16" s="364"/>
      <c r="EW16" s="364"/>
      <c r="EX16" s="364"/>
      <c r="EY16" s="364"/>
      <c r="EZ16" s="364"/>
      <c r="FA16" s="364"/>
      <c r="FB16" s="364"/>
      <c r="FC16" s="364"/>
      <c r="FD16" s="364"/>
      <c r="FE16" s="364"/>
      <c r="FF16" s="364"/>
      <c r="FG16" s="364"/>
      <c r="FH16" s="364"/>
      <c r="FI16" s="364"/>
      <c r="FJ16" s="364"/>
      <c r="FK16" s="364"/>
      <c r="FL16" s="364"/>
      <c r="FM16" s="364"/>
      <c r="FN16" s="364"/>
      <c r="FO16" s="364"/>
      <c r="FP16" s="364"/>
      <c r="FQ16" s="364"/>
      <c r="FR16" s="364"/>
      <c r="FS16" s="364"/>
      <c r="FT16" s="364"/>
      <c r="FU16" s="364"/>
      <c r="FV16" s="364"/>
      <c r="FW16" s="364"/>
      <c r="FX16" s="364"/>
      <c r="FY16" s="364"/>
      <c r="FZ16" s="364"/>
      <c r="GA16" s="364"/>
      <c r="GB16" s="364"/>
      <c r="GC16" s="364"/>
      <c r="GD16" s="364"/>
      <c r="GE16" s="364"/>
      <c r="GF16" s="364"/>
      <c r="GG16" s="364"/>
      <c r="GH16" s="364"/>
      <c r="GI16" s="364"/>
      <c r="GJ16" s="364"/>
      <c r="GK16" s="364"/>
      <c r="GL16" s="364"/>
      <c r="GM16" s="364"/>
      <c r="GN16" s="364"/>
      <c r="GO16" s="364"/>
      <c r="GP16" s="364"/>
      <c r="GQ16" s="364"/>
      <c r="GR16" s="364"/>
      <c r="GS16" s="364"/>
      <c r="GT16" s="364"/>
      <c r="GU16" s="364"/>
      <c r="GV16" s="364"/>
      <c r="GW16" s="364"/>
      <c r="GX16" s="364"/>
      <c r="GY16" s="364"/>
      <c r="GZ16" s="364"/>
      <c r="HA16" s="364"/>
      <c r="HB16" s="364"/>
      <c r="HC16" s="364"/>
      <c r="HD16" s="364"/>
      <c r="HE16" s="364"/>
      <c r="HF16" s="364"/>
      <c r="HG16" s="364"/>
      <c r="HH16" s="364"/>
      <c r="HI16" s="364"/>
      <c r="HJ16" s="364"/>
      <c r="HK16" s="364"/>
      <c r="HL16" s="364"/>
      <c r="HM16" s="364"/>
      <c r="HN16" s="364"/>
      <c r="HO16" s="364"/>
      <c r="HP16" s="364"/>
      <c r="HQ16" s="364"/>
      <c r="HR16" s="364"/>
      <c r="HS16" s="364"/>
      <c r="HT16" s="364"/>
      <c r="HU16" s="364"/>
      <c r="HV16" s="364"/>
      <c r="HW16" s="364"/>
      <c r="HX16" s="364"/>
      <c r="HY16" s="364"/>
      <c r="HZ16" s="364"/>
      <c r="IA16" s="364"/>
      <c r="IB16" s="364"/>
      <c r="IC16" s="364"/>
      <c r="ID16" s="364"/>
      <c r="IE16" s="364"/>
      <c r="IF16" s="364"/>
      <c r="IG16" s="364"/>
      <c r="IH16" s="364"/>
      <c r="II16" s="364"/>
      <c r="IJ16" s="364"/>
      <c r="IK16" s="364"/>
      <c r="IL16" s="364"/>
      <c r="IM16" s="364"/>
      <c r="IN16" s="364"/>
      <c r="IO16" s="364"/>
      <c r="IP16" s="364"/>
      <c r="IQ16" s="364"/>
      <c r="IR16" s="364"/>
      <c r="IS16" s="364"/>
      <c r="IT16" s="364"/>
      <c r="IU16" s="364"/>
      <c r="IV16" s="364"/>
      <c r="IW16" s="364"/>
      <c r="IX16" s="364"/>
      <c r="IY16" s="364"/>
      <c r="IZ16" s="364"/>
      <c r="JA16" s="364"/>
      <c r="JB16" s="364"/>
      <c r="JC16" s="364"/>
      <c r="JD16" s="364"/>
      <c r="JE16" s="364"/>
      <c r="JF16" s="364"/>
      <c r="JG16" s="364"/>
      <c r="JH16" s="364"/>
      <c r="JI16" s="364"/>
      <c r="JJ16" s="364"/>
      <c r="JK16" s="364"/>
      <c r="JL16" s="364"/>
      <c r="JM16" s="364"/>
      <c r="JN16" s="364"/>
      <c r="JO16" s="364"/>
      <c r="JP16" s="364"/>
      <c r="JQ16" s="364"/>
      <c r="JR16" s="364"/>
      <c r="JS16" s="364"/>
      <c r="JT16" s="364"/>
      <c r="JU16" s="364"/>
      <c r="JV16" s="364"/>
      <c r="JW16" s="364"/>
      <c r="JX16" s="364"/>
      <c r="JY16" s="364"/>
      <c r="JZ16" s="364"/>
      <c r="KA16" s="364"/>
      <c r="KB16" s="364"/>
      <c r="KC16" s="364"/>
      <c r="KD16" s="364"/>
      <c r="KE16" s="364"/>
      <c r="KF16" s="364"/>
      <c r="KG16" s="364"/>
      <c r="KH16" s="364"/>
      <c r="KI16" s="364"/>
      <c r="KJ16" s="364"/>
      <c r="KK16" s="364"/>
      <c r="KL16" s="364"/>
      <c r="KM16" s="364"/>
      <c r="KN16" s="364"/>
      <c r="KO16" s="364"/>
      <c r="KP16" s="364"/>
      <c r="KQ16" s="364"/>
      <c r="KR16" s="364"/>
      <c r="KS16" s="364"/>
      <c r="KT16" s="364"/>
      <c r="KU16" s="364"/>
      <c r="KV16" s="364"/>
      <c r="KW16" s="364"/>
      <c r="KX16" s="364"/>
      <c r="KY16" s="364"/>
      <c r="KZ16" s="364"/>
      <c r="LA16" s="364"/>
      <c r="LB16" s="364"/>
      <c r="LC16" s="364"/>
      <c r="LD16" s="364"/>
      <c r="LE16" s="364"/>
      <c r="LF16" s="364"/>
      <c r="LG16" s="364"/>
      <c r="LH16" s="364"/>
      <c r="LI16" s="364"/>
      <c r="LJ16" s="364"/>
      <c r="LK16" s="364"/>
      <c r="LL16" s="364"/>
      <c r="LM16" s="364"/>
      <c r="LN16" s="364"/>
      <c r="LO16" s="364"/>
      <c r="LP16" s="364"/>
      <c r="LQ16" s="364"/>
      <c r="LR16" s="364"/>
      <c r="LS16" s="364"/>
      <c r="LT16" s="364"/>
      <c r="LU16" s="364"/>
      <c r="LV16" s="364"/>
      <c r="LW16" s="364"/>
      <c r="LX16" s="364"/>
      <c r="LY16" s="364"/>
      <c r="LZ16" s="364"/>
      <c r="MA16" s="364"/>
      <c r="MB16" s="364"/>
      <c r="MC16" s="364"/>
      <c r="MD16" s="364"/>
      <c r="ME16" s="364"/>
      <c r="MF16" s="364"/>
      <c r="MG16" s="364"/>
      <c r="MH16" s="364"/>
      <c r="MI16" s="364"/>
      <c r="MJ16" s="364"/>
      <c r="MK16" s="364"/>
      <c r="ML16" s="364"/>
      <c r="MM16" s="364"/>
      <c r="MN16" s="364"/>
      <c r="MO16" s="364"/>
      <c r="MP16" s="364"/>
      <c r="MQ16" s="364"/>
      <c r="MR16" s="364"/>
      <c r="MS16" s="364"/>
      <c r="MT16" s="364"/>
      <c r="MU16" s="364"/>
      <c r="MV16" s="364"/>
      <c r="MW16" s="364"/>
      <c r="MX16" s="364"/>
      <c r="MY16" s="364"/>
      <c r="MZ16" s="364"/>
      <c r="NA16" s="364"/>
      <c r="NB16" s="364"/>
      <c r="NC16" s="364"/>
      <c r="ND16" s="364"/>
      <c r="NE16" s="364"/>
      <c r="NF16" s="364"/>
      <c r="NG16" s="364"/>
      <c r="NH16" s="364"/>
      <c r="NI16" s="364"/>
      <c r="NJ16" s="364"/>
      <c r="NK16" s="364"/>
      <c r="NL16" s="364"/>
      <c r="NM16" s="364"/>
      <c r="NN16" s="364"/>
      <c r="NO16" s="364"/>
      <c r="NP16" s="364"/>
      <c r="NQ16" s="364"/>
      <c r="NR16" s="364"/>
      <c r="NS16" s="364"/>
      <c r="NT16" s="364"/>
      <c r="NU16" s="364"/>
      <c r="NV16" s="364"/>
      <c r="NW16" s="364"/>
      <c r="NX16" s="364"/>
      <c r="NY16" s="364"/>
      <c r="NZ16" s="364"/>
      <c r="OA16" s="364"/>
      <c r="OB16" s="364"/>
      <c r="OC16" s="364"/>
      <c r="OD16" s="364"/>
      <c r="OE16" s="364"/>
      <c r="OF16" s="364"/>
      <c r="OG16" s="364"/>
      <c r="OH16" s="364"/>
      <c r="OI16" s="364"/>
      <c r="OJ16" s="364"/>
      <c r="OK16" s="364"/>
      <c r="OL16" s="364"/>
      <c r="OM16" s="364"/>
      <c r="ON16" s="364"/>
      <c r="OO16" s="364"/>
      <c r="OP16" s="364"/>
      <c r="OQ16" s="364"/>
      <c r="OR16" s="364"/>
      <c r="OS16" s="364"/>
      <c r="OT16" s="364"/>
      <c r="OU16" s="364"/>
      <c r="OV16" s="364"/>
      <c r="OW16" s="364"/>
      <c r="OX16" s="364"/>
      <c r="OY16" s="364"/>
      <c r="OZ16" s="364"/>
      <c r="PA16" s="364"/>
      <c r="PB16" s="364"/>
      <c r="PC16" s="364"/>
      <c r="PD16" s="364"/>
      <c r="PE16" s="364"/>
      <c r="PF16" s="364"/>
      <c r="PG16" s="364"/>
      <c r="PH16" s="364"/>
      <c r="PI16" s="364"/>
      <c r="PJ16" s="364"/>
      <c r="PK16" s="364"/>
      <c r="PL16" s="364"/>
      <c r="PM16" s="364"/>
      <c r="PN16" s="364"/>
      <c r="PO16" s="364"/>
      <c r="PP16" s="364"/>
      <c r="PQ16" s="364"/>
      <c r="PR16" s="364"/>
      <c r="PS16" s="364"/>
      <c r="PT16" s="364"/>
      <c r="PU16" s="364"/>
      <c r="PV16" s="364"/>
      <c r="PW16" s="364"/>
      <c r="PX16" s="364"/>
      <c r="PY16" s="364"/>
      <c r="PZ16" s="364"/>
      <c r="QA16" s="364"/>
      <c r="QB16" s="364"/>
      <c r="QC16" s="364"/>
      <c r="QD16" s="364"/>
      <c r="QE16" s="364"/>
      <c r="QF16" s="364"/>
      <c r="QG16" s="364"/>
      <c r="QH16" s="364"/>
      <c r="QI16" s="364"/>
      <c r="QJ16" s="364"/>
      <c r="QK16" s="364"/>
      <c r="QL16" s="364"/>
      <c r="QM16" s="364"/>
      <c r="QN16" s="364"/>
      <c r="QO16" s="364"/>
      <c r="QP16" s="364"/>
      <c r="QQ16" s="364"/>
      <c r="QR16" s="364"/>
      <c r="QS16" s="364"/>
      <c r="QT16" s="364"/>
      <c r="QU16" s="364"/>
      <c r="QV16" s="364"/>
      <c r="QW16" s="364"/>
      <c r="QX16" s="364"/>
      <c r="QY16" s="364"/>
      <c r="QZ16" s="364"/>
      <c r="RA16" s="364"/>
      <c r="RB16" s="364"/>
      <c r="RC16" s="364"/>
      <c r="RD16" s="364"/>
      <c r="RE16" s="364"/>
      <c r="RF16" s="364"/>
      <c r="RG16" s="364"/>
      <c r="RH16" s="364"/>
      <c r="RI16" s="364"/>
      <c r="RJ16" s="364"/>
      <c r="RK16" s="364"/>
      <c r="RL16" s="364"/>
      <c r="RM16" s="364"/>
      <c r="RN16" s="364"/>
      <c r="RO16" s="364"/>
      <c r="RP16" s="364"/>
      <c r="RQ16" s="364"/>
      <c r="RR16" s="364"/>
      <c r="RS16" s="364"/>
      <c r="RT16" s="364"/>
      <c r="RU16" s="364"/>
      <c r="RV16" s="364"/>
      <c r="RW16" s="364"/>
      <c r="RX16" s="364"/>
      <c r="RY16" s="364"/>
      <c r="RZ16" s="364"/>
      <c r="SA16" s="364"/>
      <c r="SB16" s="364"/>
      <c r="SC16" s="364"/>
      <c r="SD16" s="364"/>
      <c r="SE16" s="364"/>
      <c r="SF16" s="364"/>
      <c r="SG16" s="364"/>
      <c r="SH16" s="364"/>
      <c r="SI16" s="364"/>
      <c r="SJ16" s="364"/>
      <c r="SK16" s="364"/>
      <c r="SL16" s="364"/>
      <c r="SM16" s="364"/>
      <c r="SN16" s="364"/>
      <c r="SO16" s="364"/>
      <c r="SP16" s="364"/>
      <c r="SQ16" s="364"/>
      <c r="SR16" s="364"/>
      <c r="SS16" s="364"/>
      <c r="ST16" s="364"/>
      <c r="SU16" s="364"/>
      <c r="SV16" s="364"/>
      <c r="SW16" s="364"/>
      <c r="SX16" s="364"/>
      <c r="SY16" s="364"/>
      <c r="SZ16" s="364"/>
      <c r="TA16" s="364"/>
      <c r="TB16" s="364"/>
      <c r="TC16" s="364"/>
      <c r="TD16" s="364"/>
      <c r="TE16" s="364"/>
      <c r="TF16" s="364"/>
      <c r="TG16" s="364"/>
      <c r="TH16" s="364"/>
      <c r="TI16" s="364"/>
      <c r="TJ16" s="364"/>
      <c r="TK16" s="364"/>
      <c r="TL16" s="364"/>
      <c r="TM16" s="364"/>
      <c r="TN16" s="364"/>
      <c r="TO16" s="364"/>
      <c r="TP16" s="364"/>
      <c r="TQ16" s="364"/>
      <c r="TR16" s="364"/>
      <c r="TS16" s="364"/>
      <c r="TT16" s="364"/>
      <c r="TU16" s="364"/>
      <c r="TV16" s="364"/>
      <c r="TW16" s="364"/>
      <c r="TX16" s="364"/>
      <c r="TY16" s="364"/>
      <c r="TZ16" s="364"/>
      <c r="UA16" s="364"/>
      <c r="UB16" s="364"/>
      <c r="UC16" s="364"/>
      <c r="UD16" s="364"/>
      <c r="UE16" s="364"/>
      <c r="UF16" s="364"/>
      <c r="UG16" s="364"/>
      <c r="UH16" s="364"/>
      <c r="UI16" s="364"/>
      <c r="UJ16" s="364"/>
      <c r="UK16" s="364"/>
      <c r="UL16" s="364"/>
      <c r="UM16" s="364"/>
      <c r="UN16" s="364"/>
      <c r="UO16" s="364"/>
      <c r="UP16" s="364"/>
      <c r="UQ16" s="364"/>
      <c r="UR16" s="364"/>
      <c r="US16" s="364"/>
      <c r="UT16" s="364"/>
      <c r="UU16" s="364"/>
      <c r="UV16" s="364"/>
      <c r="UW16" s="364"/>
      <c r="UX16" s="364"/>
      <c r="UY16" s="364"/>
      <c r="UZ16" s="364"/>
      <c r="VA16" s="364"/>
      <c r="VB16" s="364"/>
      <c r="VC16" s="364"/>
      <c r="VD16" s="364"/>
      <c r="VE16" s="364"/>
      <c r="VF16" s="364"/>
      <c r="VG16" s="364"/>
      <c r="VH16" s="364"/>
      <c r="VI16" s="364"/>
      <c r="VJ16" s="364"/>
      <c r="VK16" s="364"/>
      <c r="VL16" s="364"/>
      <c r="VM16" s="364"/>
      <c r="VN16" s="364"/>
      <c r="VO16" s="364"/>
      <c r="VP16" s="364"/>
      <c r="VQ16" s="364"/>
      <c r="VR16" s="364"/>
      <c r="VS16" s="364"/>
      <c r="VT16" s="364"/>
      <c r="VU16" s="364"/>
      <c r="VV16" s="364"/>
      <c r="VW16" s="364"/>
      <c r="VX16" s="364"/>
      <c r="VY16" s="364"/>
      <c r="VZ16" s="364"/>
      <c r="WA16" s="364"/>
      <c r="WB16" s="364"/>
      <c r="WC16" s="364"/>
      <c r="WD16" s="364"/>
      <c r="WE16" s="364"/>
      <c r="WF16" s="364"/>
      <c r="WG16" s="364"/>
      <c r="WH16" s="364"/>
      <c r="WI16" s="364"/>
      <c r="WJ16" s="364"/>
      <c r="WK16" s="364"/>
      <c r="WL16" s="364"/>
      <c r="WM16" s="364"/>
      <c r="WN16" s="364"/>
      <c r="WO16" s="364"/>
      <c r="WP16" s="364"/>
      <c r="WQ16" s="364"/>
      <c r="WR16" s="364"/>
      <c r="WS16" s="364"/>
      <c r="WT16" s="364"/>
      <c r="WU16" s="364"/>
      <c r="WV16" s="364"/>
      <c r="WW16" s="364"/>
      <c r="WX16" s="364"/>
      <c r="WY16" s="364"/>
      <c r="WZ16" s="364"/>
      <c r="XA16" s="364"/>
      <c r="XB16" s="364"/>
      <c r="XC16" s="364"/>
      <c r="XD16" s="364"/>
      <c r="XE16" s="364"/>
      <c r="XF16" s="364"/>
      <c r="XG16" s="364"/>
      <c r="XH16" s="364"/>
      <c r="XI16" s="364"/>
      <c r="XJ16" s="364"/>
      <c r="XK16" s="364"/>
      <c r="XL16" s="364"/>
      <c r="XM16" s="364"/>
      <c r="XN16" s="364"/>
      <c r="XO16" s="364"/>
      <c r="XP16" s="364"/>
      <c r="XQ16" s="364"/>
      <c r="XR16" s="364"/>
      <c r="XS16" s="364"/>
      <c r="XT16" s="364"/>
      <c r="XU16" s="364"/>
      <c r="XV16" s="364"/>
      <c r="XW16" s="364"/>
      <c r="XX16" s="364"/>
      <c r="XY16" s="364"/>
      <c r="XZ16" s="364"/>
      <c r="YA16" s="364"/>
      <c r="YB16" s="364"/>
      <c r="YC16" s="364"/>
      <c r="YD16" s="364"/>
      <c r="YE16" s="364"/>
      <c r="YF16" s="364"/>
      <c r="YG16" s="364"/>
      <c r="YH16" s="364"/>
      <c r="YI16" s="364"/>
      <c r="YJ16" s="364"/>
      <c r="YK16" s="364"/>
      <c r="YL16" s="364"/>
      <c r="YM16" s="364"/>
      <c r="YN16" s="364"/>
      <c r="YO16" s="364"/>
      <c r="YP16" s="364"/>
      <c r="YQ16" s="364"/>
      <c r="YR16" s="364"/>
      <c r="YS16" s="364"/>
      <c r="YT16" s="364"/>
      <c r="YU16" s="364"/>
      <c r="YV16" s="364"/>
      <c r="YW16" s="364"/>
      <c r="YX16" s="364"/>
      <c r="YY16" s="364"/>
      <c r="YZ16" s="364"/>
      <c r="ZA16" s="364"/>
      <c r="ZB16" s="364"/>
      <c r="ZC16" s="364"/>
      <c r="ZD16" s="364"/>
      <c r="ZE16" s="364"/>
      <c r="ZF16" s="364"/>
      <c r="ZG16" s="364"/>
      <c r="ZH16" s="364"/>
      <c r="ZI16" s="364"/>
      <c r="ZJ16" s="364"/>
      <c r="ZK16" s="364"/>
      <c r="ZL16" s="364"/>
      <c r="ZM16" s="364"/>
      <c r="ZN16" s="364"/>
      <c r="ZO16" s="364"/>
      <c r="ZP16" s="364"/>
      <c r="ZQ16" s="364"/>
      <c r="ZR16" s="364"/>
      <c r="ZS16" s="364"/>
      <c r="ZT16" s="364"/>
      <c r="ZU16" s="364"/>
      <c r="ZV16" s="364"/>
      <c r="ZW16" s="364"/>
      <c r="ZX16" s="364"/>
      <c r="ZY16" s="364"/>
      <c r="ZZ16" s="364"/>
      <c r="AAA16" s="364"/>
      <c r="AAB16" s="364"/>
      <c r="AAC16" s="364"/>
      <c r="AAD16" s="364"/>
      <c r="AAE16" s="364"/>
      <c r="AAF16" s="364"/>
      <c r="AAG16" s="364"/>
      <c r="AAH16" s="364"/>
      <c r="AAI16" s="364"/>
      <c r="AAJ16" s="364"/>
      <c r="AAK16" s="364"/>
      <c r="AAL16" s="364"/>
      <c r="AAM16" s="364"/>
      <c r="AAN16" s="364"/>
      <c r="AAO16" s="364"/>
      <c r="AAP16" s="364"/>
      <c r="AAQ16" s="364"/>
      <c r="AAR16" s="364"/>
      <c r="AAS16" s="364"/>
      <c r="AAT16" s="364"/>
      <c r="AAU16" s="364"/>
      <c r="AAV16" s="364"/>
      <c r="AAW16" s="364"/>
      <c r="AAX16" s="364"/>
      <c r="AAY16" s="364"/>
      <c r="AAZ16" s="364"/>
      <c r="ABA16" s="364"/>
      <c r="ABB16" s="364"/>
      <c r="ABC16" s="364"/>
      <c r="ABD16" s="364"/>
      <c r="ABE16" s="364"/>
      <c r="ABF16" s="364"/>
      <c r="ABG16" s="364"/>
      <c r="ABH16" s="364"/>
      <c r="ABI16" s="364"/>
      <c r="ABJ16" s="364"/>
      <c r="ABK16" s="364"/>
      <c r="ABL16" s="364"/>
      <c r="ABM16" s="364"/>
      <c r="ABN16" s="364"/>
      <c r="ABO16" s="364"/>
      <c r="ABP16" s="364"/>
      <c r="ABQ16" s="364"/>
      <c r="ABR16" s="364"/>
      <c r="ABS16" s="364"/>
      <c r="ABT16" s="364"/>
      <c r="ABU16" s="364"/>
      <c r="ABV16" s="364"/>
      <c r="ABW16" s="364"/>
      <c r="ABX16" s="364"/>
      <c r="ABY16" s="364"/>
      <c r="ABZ16" s="364"/>
      <c r="ACA16" s="364"/>
      <c r="ACB16" s="364"/>
      <c r="ACC16" s="364"/>
      <c r="ACD16" s="364"/>
      <c r="ACE16" s="364"/>
    </row>
    <row r="17" spans="1:759" s="268" customFormat="1" ht="15" customHeight="1" x14ac:dyDescent="0.2">
      <c r="A17" s="418" t="s">
        <v>2</v>
      </c>
      <c r="B17" s="424">
        <v>22805</v>
      </c>
      <c r="C17" s="424">
        <v>91644</v>
      </c>
      <c r="D17" s="424">
        <v>251</v>
      </c>
      <c r="E17" s="424">
        <v>2510</v>
      </c>
      <c r="F17" s="424">
        <v>1314</v>
      </c>
      <c r="G17" s="424">
        <v>3942</v>
      </c>
      <c r="H17" s="425">
        <v>2969</v>
      </c>
      <c r="I17" s="425">
        <v>14845</v>
      </c>
      <c r="J17" s="426" t="s">
        <v>14</v>
      </c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364"/>
      <c r="BC17" s="364"/>
      <c r="BD17" s="364"/>
      <c r="BE17" s="364"/>
      <c r="BF17" s="364"/>
      <c r="BG17" s="364"/>
      <c r="BH17" s="364"/>
      <c r="BI17" s="364"/>
      <c r="BJ17" s="364"/>
      <c r="BK17" s="364"/>
      <c r="BL17" s="364"/>
      <c r="BM17" s="364"/>
      <c r="BN17" s="364"/>
      <c r="BO17" s="364"/>
      <c r="BP17" s="364"/>
      <c r="BQ17" s="364"/>
      <c r="BR17" s="364"/>
      <c r="BS17" s="364"/>
      <c r="BT17" s="364"/>
      <c r="BU17" s="364"/>
      <c r="BV17" s="364"/>
      <c r="BW17" s="364"/>
      <c r="BX17" s="364"/>
      <c r="BY17" s="364"/>
      <c r="BZ17" s="364"/>
      <c r="CA17" s="364"/>
      <c r="CB17" s="364"/>
      <c r="CC17" s="364"/>
      <c r="CD17" s="364"/>
      <c r="CE17" s="364"/>
      <c r="CF17" s="364"/>
      <c r="CG17" s="364"/>
      <c r="CH17" s="364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364"/>
      <c r="DG17" s="364"/>
      <c r="DH17" s="364"/>
      <c r="DI17" s="364"/>
      <c r="DJ17" s="364"/>
      <c r="DK17" s="364"/>
      <c r="DL17" s="364"/>
      <c r="DM17" s="364"/>
      <c r="DN17" s="364"/>
      <c r="DO17" s="364"/>
      <c r="DP17" s="364"/>
      <c r="DQ17" s="364"/>
      <c r="DR17" s="364"/>
      <c r="DS17" s="364"/>
      <c r="DT17" s="364"/>
      <c r="DU17" s="364"/>
      <c r="DV17" s="364"/>
      <c r="DW17" s="364"/>
      <c r="DX17" s="364"/>
      <c r="DY17" s="364"/>
      <c r="DZ17" s="364"/>
      <c r="EA17" s="364"/>
      <c r="EB17" s="364"/>
      <c r="EC17" s="364"/>
      <c r="ED17" s="364"/>
      <c r="EE17" s="364"/>
      <c r="EF17" s="364"/>
      <c r="EG17" s="364"/>
      <c r="EH17" s="364"/>
      <c r="EI17" s="364"/>
      <c r="EJ17" s="364"/>
      <c r="EK17" s="364"/>
      <c r="EL17" s="364"/>
      <c r="EM17" s="364"/>
      <c r="EN17" s="364"/>
      <c r="EO17" s="364"/>
      <c r="EP17" s="364"/>
      <c r="EQ17" s="364"/>
      <c r="ER17" s="364"/>
      <c r="ES17" s="364"/>
      <c r="ET17" s="364"/>
      <c r="EU17" s="364"/>
      <c r="EV17" s="364"/>
      <c r="EW17" s="364"/>
      <c r="EX17" s="364"/>
      <c r="EY17" s="364"/>
      <c r="EZ17" s="364"/>
      <c r="FA17" s="364"/>
      <c r="FB17" s="364"/>
      <c r="FC17" s="364"/>
      <c r="FD17" s="364"/>
      <c r="FE17" s="364"/>
      <c r="FF17" s="364"/>
      <c r="FG17" s="364"/>
      <c r="FH17" s="364"/>
      <c r="FI17" s="364"/>
      <c r="FJ17" s="364"/>
      <c r="FK17" s="364"/>
      <c r="FL17" s="364"/>
      <c r="FM17" s="364"/>
      <c r="FN17" s="364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364"/>
      <c r="GM17" s="364"/>
      <c r="GN17" s="364"/>
      <c r="GO17" s="364"/>
      <c r="GP17" s="364"/>
      <c r="GQ17" s="364"/>
      <c r="GR17" s="364"/>
      <c r="GS17" s="364"/>
      <c r="GT17" s="364"/>
      <c r="GU17" s="364"/>
      <c r="GV17" s="364"/>
      <c r="GW17" s="364"/>
      <c r="GX17" s="364"/>
      <c r="GY17" s="364"/>
      <c r="GZ17" s="364"/>
      <c r="HA17" s="364"/>
      <c r="HB17" s="364"/>
      <c r="HC17" s="364"/>
      <c r="HD17" s="364"/>
      <c r="HE17" s="364"/>
      <c r="HF17" s="364"/>
      <c r="HG17" s="364"/>
      <c r="HH17" s="364"/>
      <c r="HI17" s="364"/>
      <c r="HJ17" s="364"/>
      <c r="HK17" s="364"/>
      <c r="HL17" s="364"/>
      <c r="HM17" s="364"/>
      <c r="HN17" s="364"/>
      <c r="HO17" s="364"/>
      <c r="HP17" s="364"/>
      <c r="HQ17" s="364"/>
      <c r="HR17" s="364"/>
      <c r="HS17" s="364"/>
      <c r="HT17" s="364"/>
      <c r="HU17" s="364"/>
      <c r="HV17" s="364"/>
      <c r="HW17" s="364"/>
      <c r="HX17" s="364"/>
      <c r="HY17" s="364"/>
      <c r="HZ17" s="364"/>
      <c r="IA17" s="364"/>
      <c r="IB17" s="364"/>
      <c r="IC17" s="364"/>
      <c r="ID17" s="364"/>
      <c r="IE17" s="364"/>
      <c r="IF17" s="364"/>
      <c r="IG17" s="364"/>
      <c r="IH17" s="364"/>
      <c r="II17" s="364"/>
      <c r="IJ17" s="364"/>
      <c r="IK17" s="364"/>
      <c r="IL17" s="364"/>
      <c r="IM17" s="364"/>
      <c r="IN17" s="364"/>
      <c r="IO17" s="364"/>
      <c r="IP17" s="364"/>
      <c r="IQ17" s="364"/>
      <c r="IR17" s="364"/>
      <c r="IS17" s="364"/>
      <c r="IT17" s="364"/>
      <c r="IU17" s="364"/>
      <c r="IV17" s="364"/>
      <c r="IW17" s="364"/>
      <c r="IX17" s="364"/>
      <c r="IY17" s="364"/>
      <c r="IZ17" s="364"/>
      <c r="JA17" s="364"/>
      <c r="JB17" s="364"/>
      <c r="JC17" s="364"/>
      <c r="JD17" s="364"/>
      <c r="JE17" s="364"/>
      <c r="JF17" s="364"/>
      <c r="JG17" s="364"/>
      <c r="JH17" s="364"/>
      <c r="JI17" s="364"/>
      <c r="JJ17" s="364"/>
      <c r="JK17" s="364"/>
      <c r="JL17" s="364"/>
      <c r="JM17" s="364"/>
      <c r="JN17" s="364"/>
      <c r="JO17" s="364"/>
      <c r="JP17" s="364"/>
      <c r="JQ17" s="364"/>
      <c r="JR17" s="364"/>
      <c r="JS17" s="364"/>
      <c r="JT17" s="364"/>
      <c r="JU17" s="364"/>
      <c r="JV17" s="364"/>
      <c r="JW17" s="364"/>
      <c r="JX17" s="364"/>
      <c r="JY17" s="364"/>
      <c r="JZ17" s="364"/>
      <c r="KA17" s="364"/>
      <c r="KB17" s="364"/>
      <c r="KC17" s="364"/>
      <c r="KD17" s="364"/>
      <c r="KE17" s="364"/>
      <c r="KF17" s="364"/>
      <c r="KG17" s="364"/>
      <c r="KH17" s="364"/>
      <c r="KI17" s="364"/>
      <c r="KJ17" s="364"/>
      <c r="KK17" s="364"/>
      <c r="KL17" s="364"/>
      <c r="KM17" s="364"/>
      <c r="KN17" s="364"/>
      <c r="KO17" s="364"/>
      <c r="KP17" s="364"/>
      <c r="KQ17" s="364"/>
      <c r="KR17" s="364"/>
      <c r="KS17" s="364"/>
      <c r="KT17" s="364"/>
      <c r="KU17" s="364"/>
      <c r="KV17" s="364"/>
      <c r="KW17" s="364"/>
      <c r="KX17" s="364"/>
      <c r="KY17" s="364"/>
      <c r="KZ17" s="364"/>
      <c r="LA17" s="364"/>
      <c r="LB17" s="364"/>
      <c r="LC17" s="364"/>
      <c r="LD17" s="364"/>
      <c r="LE17" s="364"/>
      <c r="LF17" s="364"/>
      <c r="LG17" s="364"/>
      <c r="LH17" s="364"/>
      <c r="LI17" s="364"/>
      <c r="LJ17" s="364"/>
      <c r="LK17" s="364"/>
      <c r="LL17" s="364"/>
      <c r="LM17" s="364"/>
      <c r="LN17" s="364"/>
      <c r="LO17" s="364"/>
      <c r="LP17" s="364"/>
      <c r="LQ17" s="364"/>
      <c r="LR17" s="364"/>
      <c r="LS17" s="364"/>
      <c r="LT17" s="364"/>
      <c r="LU17" s="364"/>
      <c r="LV17" s="364"/>
      <c r="LW17" s="364"/>
      <c r="LX17" s="364"/>
      <c r="LY17" s="364"/>
      <c r="LZ17" s="364"/>
      <c r="MA17" s="364"/>
      <c r="MB17" s="364"/>
      <c r="MC17" s="364"/>
      <c r="MD17" s="364"/>
      <c r="ME17" s="364"/>
      <c r="MF17" s="364"/>
      <c r="MG17" s="364"/>
      <c r="MH17" s="364"/>
      <c r="MI17" s="364"/>
      <c r="MJ17" s="364"/>
      <c r="MK17" s="364"/>
      <c r="ML17" s="364"/>
      <c r="MM17" s="364"/>
      <c r="MN17" s="364"/>
      <c r="MO17" s="364"/>
      <c r="MP17" s="364"/>
      <c r="MQ17" s="364"/>
      <c r="MR17" s="364"/>
      <c r="MS17" s="364"/>
      <c r="MT17" s="364"/>
      <c r="MU17" s="364"/>
      <c r="MV17" s="364"/>
      <c r="MW17" s="364"/>
      <c r="MX17" s="364"/>
      <c r="MY17" s="364"/>
      <c r="MZ17" s="364"/>
      <c r="NA17" s="364"/>
      <c r="NB17" s="364"/>
      <c r="NC17" s="364"/>
      <c r="ND17" s="364"/>
      <c r="NE17" s="364"/>
      <c r="NF17" s="364"/>
      <c r="NG17" s="364"/>
      <c r="NH17" s="364"/>
      <c r="NI17" s="364"/>
      <c r="NJ17" s="364"/>
      <c r="NK17" s="364"/>
      <c r="NL17" s="364"/>
      <c r="NM17" s="364"/>
      <c r="NN17" s="364"/>
      <c r="NO17" s="364"/>
      <c r="NP17" s="364"/>
      <c r="NQ17" s="364"/>
      <c r="NR17" s="364"/>
      <c r="NS17" s="364"/>
      <c r="NT17" s="364"/>
      <c r="NU17" s="364"/>
      <c r="NV17" s="364"/>
      <c r="NW17" s="364"/>
      <c r="NX17" s="364"/>
      <c r="NY17" s="364"/>
      <c r="NZ17" s="364"/>
      <c r="OA17" s="364"/>
      <c r="OB17" s="364"/>
      <c r="OC17" s="364"/>
      <c r="OD17" s="364"/>
      <c r="OE17" s="364"/>
      <c r="OF17" s="364"/>
      <c r="OG17" s="364"/>
      <c r="OH17" s="364"/>
      <c r="OI17" s="364"/>
      <c r="OJ17" s="364"/>
      <c r="OK17" s="364"/>
      <c r="OL17" s="364"/>
      <c r="OM17" s="364"/>
      <c r="ON17" s="364"/>
      <c r="OO17" s="364"/>
      <c r="OP17" s="364"/>
      <c r="OQ17" s="364"/>
      <c r="OR17" s="364"/>
      <c r="OS17" s="364"/>
      <c r="OT17" s="364"/>
      <c r="OU17" s="364"/>
      <c r="OV17" s="364"/>
      <c r="OW17" s="364"/>
      <c r="OX17" s="364"/>
      <c r="OY17" s="364"/>
      <c r="OZ17" s="364"/>
      <c r="PA17" s="364"/>
      <c r="PB17" s="364"/>
      <c r="PC17" s="364"/>
      <c r="PD17" s="364"/>
      <c r="PE17" s="364"/>
      <c r="PF17" s="364"/>
      <c r="PG17" s="364"/>
      <c r="PH17" s="364"/>
      <c r="PI17" s="364"/>
      <c r="PJ17" s="364"/>
      <c r="PK17" s="364"/>
      <c r="PL17" s="364"/>
      <c r="PM17" s="364"/>
      <c r="PN17" s="364"/>
      <c r="PO17" s="364"/>
      <c r="PP17" s="364"/>
      <c r="PQ17" s="364"/>
      <c r="PR17" s="364"/>
      <c r="PS17" s="364"/>
      <c r="PT17" s="364"/>
      <c r="PU17" s="364"/>
      <c r="PV17" s="364"/>
      <c r="PW17" s="364"/>
      <c r="PX17" s="364"/>
      <c r="PY17" s="364"/>
      <c r="PZ17" s="364"/>
      <c r="QA17" s="364"/>
      <c r="QB17" s="364"/>
      <c r="QC17" s="364"/>
      <c r="QD17" s="364"/>
      <c r="QE17" s="364"/>
      <c r="QF17" s="364"/>
      <c r="QG17" s="364"/>
      <c r="QH17" s="364"/>
      <c r="QI17" s="364"/>
      <c r="QJ17" s="364"/>
      <c r="QK17" s="364"/>
      <c r="QL17" s="364"/>
      <c r="QM17" s="364"/>
      <c r="QN17" s="364"/>
      <c r="QO17" s="364"/>
      <c r="QP17" s="364"/>
      <c r="QQ17" s="364"/>
      <c r="QR17" s="364"/>
      <c r="QS17" s="364"/>
      <c r="QT17" s="364"/>
      <c r="QU17" s="364"/>
      <c r="QV17" s="364"/>
      <c r="QW17" s="364"/>
      <c r="QX17" s="364"/>
      <c r="QY17" s="364"/>
      <c r="QZ17" s="364"/>
      <c r="RA17" s="364"/>
      <c r="RB17" s="364"/>
      <c r="RC17" s="364"/>
      <c r="RD17" s="364"/>
      <c r="RE17" s="364"/>
      <c r="RF17" s="364"/>
      <c r="RG17" s="364"/>
      <c r="RH17" s="364"/>
      <c r="RI17" s="364"/>
      <c r="RJ17" s="364"/>
      <c r="RK17" s="364"/>
      <c r="RL17" s="364"/>
      <c r="RM17" s="364"/>
      <c r="RN17" s="364"/>
      <c r="RO17" s="364"/>
      <c r="RP17" s="364"/>
      <c r="RQ17" s="364"/>
      <c r="RR17" s="364"/>
      <c r="RS17" s="364"/>
      <c r="RT17" s="364"/>
      <c r="RU17" s="364"/>
      <c r="RV17" s="364"/>
      <c r="RW17" s="364"/>
      <c r="RX17" s="364"/>
      <c r="RY17" s="364"/>
      <c r="RZ17" s="364"/>
      <c r="SA17" s="364"/>
      <c r="SB17" s="364"/>
      <c r="SC17" s="364"/>
      <c r="SD17" s="364"/>
      <c r="SE17" s="364"/>
      <c r="SF17" s="364"/>
      <c r="SG17" s="364"/>
      <c r="SH17" s="364"/>
      <c r="SI17" s="364"/>
      <c r="SJ17" s="364"/>
      <c r="SK17" s="364"/>
      <c r="SL17" s="364"/>
      <c r="SM17" s="364"/>
      <c r="SN17" s="364"/>
      <c r="SO17" s="364"/>
      <c r="SP17" s="364"/>
      <c r="SQ17" s="364"/>
      <c r="SR17" s="364"/>
      <c r="SS17" s="364"/>
      <c r="ST17" s="364"/>
      <c r="SU17" s="364"/>
      <c r="SV17" s="364"/>
      <c r="SW17" s="364"/>
      <c r="SX17" s="364"/>
      <c r="SY17" s="364"/>
      <c r="SZ17" s="364"/>
      <c r="TA17" s="364"/>
      <c r="TB17" s="364"/>
      <c r="TC17" s="364"/>
      <c r="TD17" s="364"/>
      <c r="TE17" s="364"/>
      <c r="TF17" s="364"/>
      <c r="TG17" s="364"/>
      <c r="TH17" s="364"/>
      <c r="TI17" s="364"/>
      <c r="TJ17" s="364"/>
      <c r="TK17" s="364"/>
      <c r="TL17" s="364"/>
      <c r="TM17" s="364"/>
      <c r="TN17" s="364"/>
      <c r="TO17" s="364"/>
      <c r="TP17" s="364"/>
      <c r="TQ17" s="364"/>
      <c r="TR17" s="364"/>
      <c r="TS17" s="364"/>
      <c r="TT17" s="364"/>
      <c r="TU17" s="364"/>
      <c r="TV17" s="364"/>
      <c r="TW17" s="364"/>
      <c r="TX17" s="364"/>
      <c r="TY17" s="364"/>
      <c r="TZ17" s="364"/>
      <c r="UA17" s="364"/>
      <c r="UB17" s="364"/>
      <c r="UC17" s="364"/>
      <c r="UD17" s="364"/>
      <c r="UE17" s="364"/>
      <c r="UF17" s="364"/>
      <c r="UG17" s="364"/>
      <c r="UH17" s="364"/>
      <c r="UI17" s="364"/>
      <c r="UJ17" s="364"/>
      <c r="UK17" s="364"/>
      <c r="UL17" s="364"/>
      <c r="UM17" s="364"/>
      <c r="UN17" s="364"/>
      <c r="UO17" s="364"/>
      <c r="UP17" s="364"/>
      <c r="UQ17" s="364"/>
      <c r="UR17" s="364"/>
      <c r="US17" s="364"/>
      <c r="UT17" s="364"/>
      <c r="UU17" s="364"/>
      <c r="UV17" s="364"/>
      <c r="UW17" s="364"/>
      <c r="UX17" s="364"/>
      <c r="UY17" s="364"/>
      <c r="UZ17" s="364"/>
      <c r="VA17" s="364"/>
      <c r="VB17" s="364"/>
      <c r="VC17" s="364"/>
      <c r="VD17" s="364"/>
      <c r="VE17" s="364"/>
      <c r="VF17" s="364"/>
      <c r="VG17" s="364"/>
      <c r="VH17" s="364"/>
      <c r="VI17" s="364"/>
      <c r="VJ17" s="364"/>
      <c r="VK17" s="364"/>
      <c r="VL17" s="364"/>
      <c r="VM17" s="364"/>
      <c r="VN17" s="364"/>
      <c r="VO17" s="364"/>
      <c r="VP17" s="364"/>
      <c r="VQ17" s="364"/>
      <c r="VR17" s="364"/>
      <c r="VS17" s="364"/>
      <c r="VT17" s="364"/>
      <c r="VU17" s="364"/>
      <c r="VV17" s="364"/>
      <c r="VW17" s="364"/>
      <c r="VX17" s="364"/>
      <c r="VY17" s="364"/>
      <c r="VZ17" s="364"/>
      <c r="WA17" s="364"/>
      <c r="WB17" s="364"/>
      <c r="WC17" s="364"/>
      <c r="WD17" s="364"/>
      <c r="WE17" s="364"/>
      <c r="WF17" s="364"/>
      <c r="WG17" s="364"/>
      <c r="WH17" s="364"/>
      <c r="WI17" s="364"/>
      <c r="WJ17" s="364"/>
      <c r="WK17" s="364"/>
      <c r="WL17" s="364"/>
      <c r="WM17" s="364"/>
      <c r="WN17" s="364"/>
      <c r="WO17" s="364"/>
      <c r="WP17" s="364"/>
      <c r="WQ17" s="364"/>
      <c r="WR17" s="364"/>
      <c r="WS17" s="364"/>
      <c r="WT17" s="364"/>
      <c r="WU17" s="364"/>
      <c r="WV17" s="364"/>
      <c r="WW17" s="364"/>
      <c r="WX17" s="364"/>
      <c r="WY17" s="364"/>
      <c r="WZ17" s="364"/>
      <c r="XA17" s="364"/>
      <c r="XB17" s="364"/>
      <c r="XC17" s="364"/>
      <c r="XD17" s="364"/>
      <c r="XE17" s="364"/>
      <c r="XF17" s="364"/>
      <c r="XG17" s="364"/>
      <c r="XH17" s="364"/>
      <c r="XI17" s="364"/>
      <c r="XJ17" s="364"/>
      <c r="XK17" s="364"/>
      <c r="XL17" s="364"/>
      <c r="XM17" s="364"/>
      <c r="XN17" s="364"/>
      <c r="XO17" s="364"/>
      <c r="XP17" s="364"/>
      <c r="XQ17" s="364"/>
      <c r="XR17" s="364"/>
      <c r="XS17" s="364"/>
      <c r="XT17" s="364"/>
      <c r="XU17" s="364"/>
      <c r="XV17" s="364"/>
      <c r="XW17" s="364"/>
      <c r="XX17" s="364"/>
      <c r="XY17" s="364"/>
      <c r="XZ17" s="364"/>
      <c r="YA17" s="364"/>
      <c r="YB17" s="364"/>
      <c r="YC17" s="364"/>
      <c r="YD17" s="364"/>
      <c r="YE17" s="364"/>
      <c r="YF17" s="364"/>
      <c r="YG17" s="364"/>
      <c r="YH17" s="364"/>
      <c r="YI17" s="364"/>
      <c r="YJ17" s="364"/>
      <c r="YK17" s="364"/>
      <c r="YL17" s="364"/>
      <c r="YM17" s="364"/>
      <c r="YN17" s="364"/>
      <c r="YO17" s="364"/>
      <c r="YP17" s="364"/>
      <c r="YQ17" s="364"/>
      <c r="YR17" s="364"/>
      <c r="YS17" s="364"/>
      <c r="YT17" s="364"/>
      <c r="YU17" s="364"/>
      <c r="YV17" s="364"/>
      <c r="YW17" s="364"/>
      <c r="YX17" s="364"/>
      <c r="YY17" s="364"/>
      <c r="YZ17" s="364"/>
      <c r="ZA17" s="364"/>
      <c r="ZB17" s="364"/>
      <c r="ZC17" s="364"/>
      <c r="ZD17" s="364"/>
      <c r="ZE17" s="364"/>
      <c r="ZF17" s="364"/>
      <c r="ZG17" s="364"/>
      <c r="ZH17" s="364"/>
      <c r="ZI17" s="364"/>
      <c r="ZJ17" s="364"/>
      <c r="ZK17" s="364"/>
      <c r="ZL17" s="364"/>
      <c r="ZM17" s="364"/>
      <c r="ZN17" s="364"/>
      <c r="ZO17" s="364"/>
      <c r="ZP17" s="364"/>
      <c r="ZQ17" s="364"/>
      <c r="ZR17" s="364"/>
      <c r="ZS17" s="364"/>
      <c r="ZT17" s="364"/>
      <c r="ZU17" s="364"/>
      <c r="ZV17" s="364"/>
      <c r="ZW17" s="364"/>
      <c r="ZX17" s="364"/>
      <c r="ZY17" s="364"/>
      <c r="ZZ17" s="364"/>
      <c r="AAA17" s="364"/>
      <c r="AAB17" s="364"/>
      <c r="AAC17" s="364"/>
      <c r="AAD17" s="364"/>
      <c r="AAE17" s="364"/>
      <c r="AAF17" s="364"/>
      <c r="AAG17" s="364"/>
      <c r="AAH17" s="364"/>
      <c r="AAI17" s="364"/>
      <c r="AAJ17" s="364"/>
      <c r="AAK17" s="364"/>
      <c r="AAL17" s="364"/>
      <c r="AAM17" s="364"/>
      <c r="AAN17" s="364"/>
      <c r="AAO17" s="364"/>
      <c r="AAP17" s="364"/>
      <c r="AAQ17" s="364"/>
      <c r="AAR17" s="364"/>
      <c r="AAS17" s="364"/>
      <c r="AAT17" s="364"/>
      <c r="AAU17" s="364"/>
      <c r="AAV17" s="364"/>
      <c r="AAW17" s="364"/>
      <c r="AAX17" s="364"/>
      <c r="AAY17" s="364"/>
      <c r="AAZ17" s="364"/>
      <c r="ABA17" s="364"/>
      <c r="ABB17" s="364"/>
      <c r="ABC17" s="364"/>
      <c r="ABD17" s="364"/>
      <c r="ABE17" s="364"/>
      <c r="ABF17" s="364"/>
      <c r="ABG17" s="364"/>
      <c r="ABH17" s="364"/>
      <c r="ABI17" s="364"/>
      <c r="ABJ17" s="364"/>
      <c r="ABK17" s="364"/>
      <c r="ABL17" s="364"/>
      <c r="ABM17" s="364"/>
      <c r="ABN17" s="364"/>
      <c r="ABO17" s="364"/>
      <c r="ABP17" s="364"/>
      <c r="ABQ17" s="364"/>
      <c r="ABR17" s="364"/>
      <c r="ABS17" s="364"/>
      <c r="ABT17" s="364"/>
      <c r="ABU17" s="364"/>
      <c r="ABV17" s="364"/>
      <c r="ABW17" s="364"/>
      <c r="ABX17" s="364"/>
      <c r="ABY17" s="364"/>
      <c r="ABZ17" s="364"/>
      <c r="ACA17" s="364"/>
      <c r="ACB17" s="364"/>
      <c r="ACC17" s="364"/>
      <c r="ACD17" s="364"/>
      <c r="ACE17" s="364"/>
    </row>
    <row r="18" spans="1:759" s="268" customFormat="1" ht="15" customHeight="1" x14ac:dyDescent="0.2">
      <c r="A18" s="490" t="s">
        <v>7</v>
      </c>
      <c r="B18" s="496">
        <v>44480</v>
      </c>
      <c r="C18" s="496">
        <v>81622</v>
      </c>
      <c r="D18" s="496">
        <v>6454</v>
      </c>
      <c r="E18" s="496">
        <v>177485</v>
      </c>
      <c r="F18" s="496">
        <v>4549</v>
      </c>
      <c r="G18" s="496">
        <v>13647</v>
      </c>
      <c r="H18" s="497">
        <v>49498</v>
      </c>
      <c r="I18" s="497">
        <v>505509</v>
      </c>
      <c r="J18" s="498" t="s">
        <v>17</v>
      </c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364"/>
      <c r="BB18" s="364"/>
      <c r="BC18" s="364"/>
      <c r="BD18" s="364"/>
      <c r="BE18" s="364"/>
      <c r="BF18" s="364"/>
      <c r="BG18" s="364"/>
      <c r="BH18" s="364"/>
      <c r="BI18" s="364"/>
      <c r="BJ18" s="364"/>
      <c r="BK18" s="364"/>
      <c r="BL18" s="364"/>
      <c r="BM18" s="364"/>
      <c r="BN18" s="364"/>
      <c r="BO18" s="364"/>
      <c r="BP18" s="364"/>
      <c r="BQ18" s="364"/>
      <c r="BR18" s="364"/>
      <c r="BS18" s="364"/>
      <c r="BT18" s="364"/>
      <c r="BU18" s="364"/>
      <c r="BV18" s="364"/>
      <c r="BW18" s="364"/>
      <c r="BX18" s="364"/>
      <c r="BY18" s="364"/>
      <c r="BZ18" s="364"/>
      <c r="CA18" s="364"/>
      <c r="CB18" s="364"/>
      <c r="CC18" s="364"/>
      <c r="CD18" s="364"/>
      <c r="CE18" s="364"/>
      <c r="CF18" s="364"/>
      <c r="CG18" s="364"/>
      <c r="CH18" s="364"/>
      <c r="CI18" s="364"/>
      <c r="CJ18" s="364"/>
      <c r="CK18" s="364"/>
      <c r="CL18" s="364"/>
      <c r="CM18" s="364"/>
      <c r="CN18" s="364"/>
      <c r="CO18" s="364"/>
      <c r="CP18" s="364"/>
      <c r="CQ18" s="364"/>
      <c r="CR18" s="364"/>
      <c r="CS18" s="364"/>
      <c r="CT18" s="364"/>
      <c r="CU18" s="364"/>
      <c r="CV18" s="364"/>
      <c r="CW18" s="364"/>
      <c r="CX18" s="364"/>
      <c r="CY18" s="364"/>
      <c r="CZ18" s="364"/>
      <c r="DA18" s="364"/>
      <c r="DB18" s="364"/>
      <c r="DC18" s="364"/>
      <c r="DD18" s="364"/>
      <c r="DE18" s="364"/>
      <c r="DF18" s="364"/>
      <c r="DG18" s="364"/>
      <c r="DH18" s="364"/>
      <c r="DI18" s="364"/>
      <c r="DJ18" s="364"/>
      <c r="DK18" s="364"/>
      <c r="DL18" s="364"/>
      <c r="DM18" s="364"/>
      <c r="DN18" s="364"/>
      <c r="DO18" s="364"/>
      <c r="DP18" s="364"/>
      <c r="DQ18" s="364"/>
      <c r="DR18" s="364"/>
      <c r="DS18" s="364"/>
      <c r="DT18" s="364"/>
      <c r="DU18" s="364"/>
      <c r="DV18" s="364"/>
      <c r="DW18" s="364"/>
      <c r="DX18" s="364"/>
      <c r="DY18" s="364"/>
      <c r="DZ18" s="364"/>
      <c r="EA18" s="364"/>
      <c r="EB18" s="364"/>
      <c r="EC18" s="364"/>
      <c r="ED18" s="364"/>
      <c r="EE18" s="364"/>
      <c r="EF18" s="364"/>
      <c r="EG18" s="364"/>
      <c r="EH18" s="364"/>
      <c r="EI18" s="364"/>
      <c r="EJ18" s="364"/>
      <c r="EK18" s="364"/>
      <c r="EL18" s="364"/>
      <c r="EM18" s="364"/>
      <c r="EN18" s="364"/>
      <c r="EO18" s="364"/>
      <c r="EP18" s="364"/>
      <c r="EQ18" s="364"/>
      <c r="ER18" s="364"/>
      <c r="ES18" s="364"/>
      <c r="ET18" s="364"/>
      <c r="EU18" s="364"/>
      <c r="EV18" s="364"/>
      <c r="EW18" s="364"/>
      <c r="EX18" s="364"/>
      <c r="EY18" s="364"/>
      <c r="EZ18" s="364"/>
      <c r="FA18" s="364"/>
      <c r="FB18" s="364"/>
      <c r="FC18" s="364"/>
      <c r="FD18" s="364"/>
      <c r="FE18" s="364"/>
      <c r="FF18" s="364"/>
      <c r="FG18" s="364"/>
      <c r="FH18" s="364"/>
      <c r="FI18" s="364"/>
      <c r="FJ18" s="364"/>
      <c r="FK18" s="364"/>
      <c r="FL18" s="364"/>
      <c r="FM18" s="364"/>
      <c r="FN18" s="364"/>
      <c r="FO18" s="364"/>
      <c r="FP18" s="364"/>
      <c r="FQ18" s="364"/>
      <c r="FR18" s="364"/>
      <c r="FS18" s="364"/>
      <c r="FT18" s="364"/>
      <c r="FU18" s="364"/>
      <c r="FV18" s="364"/>
      <c r="FW18" s="364"/>
      <c r="FX18" s="364"/>
      <c r="FY18" s="364"/>
      <c r="FZ18" s="364"/>
      <c r="GA18" s="364"/>
      <c r="GB18" s="364"/>
      <c r="GC18" s="364"/>
      <c r="GD18" s="364"/>
      <c r="GE18" s="364"/>
      <c r="GF18" s="364"/>
      <c r="GG18" s="364"/>
      <c r="GH18" s="364"/>
      <c r="GI18" s="364"/>
      <c r="GJ18" s="364"/>
      <c r="GK18" s="364"/>
      <c r="GL18" s="364"/>
      <c r="GM18" s="364"/>
      <c r="GN18" s="364"/>
      <c r="GO18" s="364"/>
      <c r="GP18" s="364"/>
      <c r="GQ18" s="364"/>
      <c r="GR18" s="364"/>
      <c r="GS18" s="364"/>
      <c r="GT18" s="364"/>
      <c r="GU18" s="364"/>
      <c r="GV18" s="364"/>
      <c r="GW18" s="364"/>
      <c r="GX18" s="364"/>
      <c r="GY18" s="364"/>
      <c r="GZ18" s="364"/>
      <c r="HA18" s="364"/>
      <c r="HB18" s="364"/>
      <c r="HC18" s="364"/>
      <c r="HD18" s="364"/>
      <c r="HE18" s="364"/>
      <c r="HF18" s="364"/>
      <c r="HG18" s="364"/>
      <c r="HH18" s="364"/>
      <c r="HI18" s="364"/>
      <c r="HJ18" s="364"/>
      <c r="HK18" s="364"/>
      <c r="HL18" s="364"/>
      <c r="HM18" s="364"/>
      <c r="HN18" s="364"/>
      <c r="HO18" s="364"/>
      <c r="HP18" s="364"/>
      <c r="HQ18" s="364"/>
      <c r="HR18" s="364"/>
      <c r="HS18" s="364"/>
      <c r="HT18" s="364"/>
      <c r="HU18" s="364"/>
      <c r="HV18" s="364"/>
      <c r="HW18" s="364"/>
      <c r="HX18" s="364"/>
      <c r="HY18" s="364"/>
      <c r="HZ18" s="364"/>
      <c r="IA18" s="364"/>
      <c r="IB18" s="364"/>
      <c r="IC18" s="364"/>
      <c r="ID18" s="364"/>
      <c r="IE18" s="364"/>
      <c r="IF18" s="364"/>
      <c r="IG18" s="364"/>
      <c r="IH18" s="364"/>
      <c r="II18" s="364"/>
      <c r="IJ18" s="364"/>
      <c r="IK18" s="364"/>
      <c r="IL18" s="364"/>
      <c r="IM18" s="364"/>
      <c r="IN18" s="364"/>
      <c r="IO18" s="364"/>
      <c r="IP18" s="364"/>
      <c r="IQ18" s="364"/>
      <c r="IR18" s="364"/>
      <c r="IS18" s="364"/>
      <c r="IT18" s="364"/>
      <c r="IU18" s="364"/>
      <c r="IV18" s="364"/>
      <c r="IW18" s="364"/>
      <c r="IX18" s="364"/>
      <c r="IY18" s="364"/>
      <c r="IZ18" s="364"/>
      <c r="JA18" s="364"/>
      <c r="JB18" s="364"/>
      <c r="JC18" s="364"/>
      <c r="JD18" s="364"/>
      <c r="JE18" s="364"/>
      <c r="JF18" s="364"/>
      <c r="JG18" s="364"/>
      <c r="JH18" s="364"/>
      <c r="JI18" s="364"/>
      <c r="JJ18" s="364"/>
      <c r="JK18" s="364"/>
      <c r="JL18" s="364"/>
      <c r="JM18" s="364"/>
      <c r="JN18" s="364"/>
      <c r="JO18" s="364"/>
      <c r="JP18" s="364"/>
      <c r="JQ18" s="364"/>
      <c r="JR18" s="364"/>
      <c r="JS18" s="364"/>
      <c r="JT18" s="364"/>
      <c r="JU18" s="364"/>
      <c r="JV18" s="364"/>
      <c r="JW18" s="364"/>
      <c r="JX18" s="364"/>
      <c r="JY18" s="364"/>
      <c r="JZ18" s="364"/>
      <c r="KA18" s="364"/>
      <c r="KB18" s="364"/>
      <c r="KC18" s="364"/>
      <c r="KD18" s="364"/>
      <c r="KE18" s="364"/>
      <c r="KF18" s="364"/>
      <c r="KG18" s="364"/>
      <c r="KH18" s="364"/>
      <c r="KI18" s="364"/>
      <c r="KJ18" s="364"/>
      <c r="KK18" s="364"/>
      <c r="KL18" s="364"/>
      <c r="KM18" s="364"/>
      <c r="KN18" s="364"/>
      <c r="KO18" s="364"/>
      <c r="KP18" s="364"/>
      <c r="KQ18" s="364"/>
      <c r="KR18" s="364"/>
      <c r="KS18" s="364"/>
      <c r="KT18" s="364"/>
      <c r="KU18" s="364"/>
      <c r="KV18" s="364"/>
      <c r="KW18" s="364"/>
      <c r="KX18" s="364"/>
      <c r="KY18" s="364"/>
      <c r="KZ18" s="364"/>
      <c r="LA18" s="364"/>
      <c r="LB18" s="364"/>
      <c r="LC18" s="364"/>
      <c r="LD18" s="364"/>
      <c r="LE18" s="364"/>
      <c r="LF18" s="364"/>
      <c r="LG18" s="364"/>
      <c r="LH18" s="364"/>
      <c r="LI18" s="364"/>
      <c r="LJ18" s="364"/>
      <c r="LK18" s="364"/>
      <c r="LL18" s="364"/>
      <c r="LM18" s="364"/>
      <c r="LN18" s="364"/>
      <c r="LO18" s="364"/>
      <c r="LP18" s="364"/>
      <c r="LQ18" s="364"/>
      <c r="LR18" s="364"/>
      <c r="LS18" s="364"/>
      <c r="LT18" s="364"/>
      <c r="LU18" s="364"/>
      <c r="LV18" s="364"/>
      <c r="LW18" s="364"/>
      <c r="LX18" s="364"/>
      <c r="LY18" s="364"/>
      <c r="LZ18" s="364"/>
      <c r="MA18" s="364"/>
      <c r="MB18" s="364"/>
      <c r="MC18" s="364"/>
      <c r="MD18" s="364"/>
      <c r="ME18" s="364"/>
      <c r="MF18" s="364"/>
      <c r="MG18" s="364"/>
      <c r="MH18" s="364"/>
      <c r="MI18" s="364"/>
      <c r="MJ18" s="364"/>
      <c r="MK18" s="364"/>
      <c r="ML18" s="364"/>
      <c r="MM18" s="364"/>
      <c r="MN18" s="364"/>
      <c r="MO18" s="364"/>
      <c r="MP18" s="364"/>
      <c r="MQ18" s="364"/>
      <c r="MR18" s="364"/>
      <c r="MS18" s="364"/>
      <c r="MT18" s="364"/>
      <c r="MU18" s="364"/>
      <c r="MV18" s="364"/>
      <c r="MW18" s="364"/>
      <c r="MX18" s="364"/>
      <c r="MY18" s="364"/>
      <c r="MZ18" s="364"/>
      <c r="NA18" s="364"/>
      <c r="NB18" s="364"/>
      <c r="NC18" s="364"/>
      <c r="ND18" s="364"/>
      <c r="NE18" s="364"/>
      <c r="NF18" s="364"/>
      <c r="NG18" s="364"/>
      <c r="NH18" s="364"/>
      <c r="NI18" s="364"/>
      <c r="NJ18" s="364"/>
      <c r="NK18" s="364"/>
      <c r="NL18" s="364"/>
      <c r="NM18" s="364"/>
      <c r="NN18" s="364"/>
      <c r="NO18" s="364"/>
      <c r="NP18" s="364"/>
      <c r="NQ18" s="364"/>
      <c r="NR18" s="364"/>
      <c r="NS18" s="364"/>
      <c r="NT18" s="364"/>
      <c r="NU18" s="364"/>
      <c r="NV18" s="364"/>
      <c r="NW18" s="364"/>
      <c r="NX18" s="364"/>
      <c r="NY18" s="364"/>
      <c r="NZ18" s="364"/>
      <c r="OA18" s="364"/>
      <c r="OB18" s="364"/>
      <c r="OC18" s="364"/>
      <c r="OD18" s="364"/>
      <c r="OE18" s="364"/>
      <c r="OF18" s="364"/>
      <c r="OG18" s="364"/>
      <c r="OH18" s="364"/>
      <c r="OI18" s="364"/>
      <c r="OJ18" s="364"/>
      <c r="OK18" s="364"/>
      <c r="OL18" s="364"/>
      <c r="OM18" s="364"/>
      <c r="ON18" s="364"/>
      <c r="OO18" s="364"/>
      <c r="OP18" s="364"/>
      <c r="OQ18" s="364"/>
      <c r="OR18" s="364"/>
      <c r="OS18" s="364"/>
      <c r="OT18" s="364"/>
      <c r="OU18" s="364"/>
      <c r="OV18" s="364"/>
      <c r="OW18" s="364"/>
      <c r="OX18" s="364"/>
      <c r="OY18" s="364"/>
      <c r="OZ18" s="364"/>
      <c r="PA18" s="364"/>
      <c r="PB18" s="364"/>
      <c r="PC18" s="364"/>
      <c r="PD18" s="364"/>
      <c r="PE18" s="364"/>
      <c r="PF18" s="364"/>
      <c r="PG18" s="364"/>
      <c r="PH18" s="364"/>
      <c r="PI18" s="364"/>
      <c r="PJ18" s="364"/>
      <c r="PK18" s="364"/>
      <c r="PL18" s="364"/>
      <c r="PM18" s="364"/>
      <c r="PN18" s="364"/>
      <c r="PO18" s="364"/>
      <c r="PP18" s="364"/>
      <c r="PQ18" s="364"/>
      <c r="PR18" s="364"/>
      <c r="PS18" s="364"/>
      <c r="PT18" s="364"/>
      <c r="PU18" s="364"/>
      <c r="PV18" s="364"/>
      <c r="PW18" s="364"/>
      <c r="PX18" s="364"/>
      <c r="PY18" s="364"/>
      <c r="PZ18" s="364"/>
      <c r="QA18" s="364"/>
      <c r="QB18" s="364"/>
      <c r="QC18" s="364"/>
      <c r="QD18" s="364"/>
      <c r="QE18" s="364"/>
      <c r="QF18" s="364"/>
      <c r="QG18" s="364"/>
      <c r="QH18" s="364"/>
      <c r="QI18" s="364"/>
      <c r="QJ18" s="364"/>
      <c r="QK18" s="364"/>
      <c r="QL18" s="364"/>
      <c r="QM18" s="364"/>
      <c r="QN18" s="364"/>
      <c r="QO18" s="364"/>
      <c r="QP18" s="364"/>
      <c r="QQ18" s="364"/>
      <c r="QR18" s="364"/>
      <c r="QS18" s="364"/>
      <c r="QT18" s="364"/>
      <c r="QU18" s="364"/>
      <c r="QV18" s="364"/>
      <c r="QW18" s="364"/>
      <c r="QX18" s="364"/>
      <c r="QY18" s="364"/>
      <c r="QZ18" s="364"/>
      <c r="RA18" s="364"/>
      <c r="RB18" s="364"/>
      <c r="RC18" s="364"/>
      <c r="RD18" s="364"/>
      <c r="RE18" s="364"/>
      <c r="RF18" s="364"/>
      <c r="RG18" s="364"/>
      <c r="RH18" s="364"/>
      <c r="RI18" s="364"/>
      <c r="RJ18" s="364"/>
      <c r="RK18" s="364"/>
      <c r="RL18" s="364"/>
      <c r="RM18" s="364"/>
      <c r="RN18" s="364"/>
      <c r="RO18" s="364"/>
      <c r="RP18" s="364"/>
      <c r="RQ18" s="364"/>
      <c r="RR18" s="364"/>
      <c r="RS18" s="364"/>
      <c r="RT18" s="364"/>
      <c r="RU18" s="364"/>
      <c r="RV18" s="364"/>
      <c r="RW18" s="364"/>
      <c r="RX18" s="364"/>
      <c r="RY18" s="364"/>
      <c r="RZ18" s="364"/>
      <c r="SA18" s="364"/>
      <c r="SB18" s="364"/>
      <c r="SC18" s="364"/>
      <c r="SD18" s="364"/>
      <c r="SE18" s="364"/>
      <c r="SF18" s="364"/>
      <c r="SG18" s="364"/>
      <c r="SH18" s="364"/>
      <c r="SI18" s="364"/>
      <c r="SJ18" s="364"/>
      <c r="SK18" s="364"/>
      <c r="SL18" s="364"/>
      <c r="SM18" s="364"/>
      <c r="SN18" s="364"/>
      <c r="SO18" s="364"/>
      <c r="SP18" s="364"/>
      <c r="SQ18" s="364"/>
      <c r="SR18" s="364"/>
      <c r="SS18" s="364"/>
      <c r="ST18" s="364"/>
      <c r="SU18" s="364"/>
      <c r="SV18" s="364"/>
      <c r="SW18" s="364"/>
      <c r="SX18" s="364"/>
      <c r="SY18" s="364"/>
      <c r="SZ18" s="364"/>
      <c r="TA18" s="364"/>
      <c r="TB18" s="364"/>
      <c r="TC18" s="364"/>
      <c r="TD18" s="364"/>
      <c r="TE18" s="364"/>
      <c r="TF18" s="364"/>
      <c r="TG18" s="364"/>
      <c r="TH18" s="364"/>
      <c r="TI18" s="364"/>
      <c r="TJ18" s="364"/>
      <c r="TK18" s="364"/>
      <c r="TL18" s="364"/>
      <c r="TM18" s="364"/>
      <c r="TN18" s="364"/>
      <c r="TO18" s="364"/>
      <c r="TP18" s="364"/>
      <c r="TQ18" s="364"/>
      <c r="TR18" s="364"/>
      <c r="TS18" s="364"/>
      <c r="TT18" s="364"/>
      <c r="TU18" s="364"/>
      <c r="TV18" s="364"/>
      <c r="TW18" s="364"/>
      <c r="TX18" s="364"/>
      <c r="TY18" s="364"/>
      <c r="TZ18" s="364"/>
      <c r="UA18" s="364"/>
      <c r="UB18" s="364"/>
      <c r="UC18" s="364"/>
      <c r="UD18" s="364"/>
      <c r="UE18" s="364"/>
      <c r="UF18" s="364"/>
      <c r="UG18" s="364"/>
      <c r="UH18" s="364"/>
      <c r="UI18" s="364"/>
      <c r="UJ18" s="364"/>
      <c r="UK18" s="364"/>
      <c r="UL18" s="364"/>
      <c r="UM18" s="364"/>
      <c r="UN18" s="364"/>
      <c r="UO18" s="364"/>
      <c r="UP18" s="364"/>
      <c r="UQ18" s="364"/>
      <c r="UR18" s="364"/>
      <c r="US18" s="364"/>
      <c r="UT18" s="364"/>
      <c r="UU18" s="364"/>
      <c r="UV18" s="364"/>
      <c r="UW18" s="364"/>
      <c r="UX18" s="364"/>
      <c r="UY18" s="364"/>
      <c r="UZ18" s="364"/>
      <c r="VA18" s="364"/>
      <c r="VB18" s="364"/>
      <c r="VC18" s="364"/>
      <c r="VD18" s="364"/>
      <c r="VE18" s="364"/>
      <c r="VF18" s="364"/>
      <c r="VG18" s="364"/>
      <c r="VH18" s="364"/>
      <c r="VI18" s="364"/>
      <c r="VJ18" s="364"/>
      <c r="VK18" s="364"/>
      <c r="VL18" s="364"/>
      <c r="VM18" s="364"/>
      <c r="VN18" s="364"/>
      <c r="VO18" s="364"/>
      <c r="VP18" s="364"/>
      <c r="VQ18" s="364"/>
      <c r="VR18" s="364"/>
      <c r="VS18" s="364"/>
      <c r="VT18" s="364"/>
      <c r="VU18" s="364"/>
      <c r="VV18" s="364"/>
      <c r="VW18" s="364"/>
      <c r="VX18" s="364"/>
      <c r="VY18" s="364"/>
      <c r="VZ18" s="364"/>
      <c r="WA18" s="364"/>
      <c r="WB18" s="364"/>
      <c r="WC18" s="364"/>
      <c r="WD18" s="364"/>
      <c r="WE18" s="364"/>
      <c r="WF18" s="364"/>
      <c r="WG18" s="364"/>
      <c r="WH18" s="364"/>
      <c r="WI18" s="364"/>
      <c r="WJ18" s="364"/>
      <c r="WK18" s="364"/>
      <c r="WL18" s="364"/>
      <c r="WM18" s="364"/>
      <c r="WN18" s="364"/>
      <c r="WO18" s="364"/>
      <c r="WP18" s="364"/>
      <c r="WQ18" s="364"/>
      <c r="WR18" s="364"/>
      <c r="WS18" s="364"/>
      <c r="WT18" s="364"/>
      <c r="WU18" s="364"/>
      <c r="WV18" s="364"/>
      <c r="WW18" s="364"/>
      <c r="WX18" s="364"/>
      <c r="WY18" s="364"/>
      <c r="WZ18" s="364"/>
      <c r="XA18" s="364"/>
      <c r="XB18" s="364"/>
      <c r="XC18" s="364"/>
      <c r="XD18" s="364"/>
      <c r="XE18" s="364"/>
      <c r="XF18" s="364"/>
      <c r="XG18" s="364"/>
      <c r="XH18" s="364"/>
      <c r="XI18" s="364"/>
      <c r="XJ18" s="364"/>
      <c r="XK18" s="364"/>
      <c r="XL18" s="364"/>
      <c r="XM18" s="364"/>
      <c r="XN18" s="364"/>
      <c r="XO18" s="364"/>
      <c r="XP18" s="364"/>
      <c r="XQ18" s="364"/>
      <c r="XR18" s="364"/>
      <c r="XS18" s="364"/>
      <c r="XT18" s="364"/>
      <c r="XU18" s="364"/>
      <c r="XV18" s="364"/>
      <c r="XW18" s="364"/>
      <c r="XX18" s="364"/>
      <c r="XY18" s="364"/>
      <c r="XZ18" s="364"/>
      <c r="YA18" s="364"/>
      <c r="YB18" s="364"/>
      <c r="YC18" s="364"/>
      <c r="YD18" s="364"/>
      <c r="YE18" s="364"/>
      <c r="YF18" s="364"/>
      <c r="YG18" s="364"/>
      <c r="YH18" s="364"/>
      <c r="YI18" s="364"/>
      <c r="YJ18" s="364"/>
      <c r="YK18" s="364"/>
      <c r="YL18" s="364"/>
      <c r="YM18" s="364"/>
      <c r="YN18" s="364"/>
      <c r="YO18" s="364"/>
      <c r="YP18" s="364"/>
      <c r="YQ18" s="364"/>
      <c r="YR18" s="364"/>
      <c r="YS18" s="364"/>
      <c r="YT18" s="364"/>
      <c r="YU18" s="364"/>
      <c r="YV18" s="364"/>
      <c r="YW18" s="364"/>
      <c r="YX18" s="364"/>
      <c r="YY18" s="364"/>
      <c r="YZ18" s="364"/>
      <c r="ZA18" s="364"/>
      <c r="ZB18" s="364"/>
      <c r="ZC18" s="364"/>
      <c r="ZD18" s="364"/>
      <c r="ZE18" s="364"/>
      <c r="ZF18" s="364"/>
      <c r="ZG18" s="364"/>
      <c r="ZH18" s="364"/>
      <c r="ZI18" s="364"/>
      <c r="ZJ18" s="364"/>
      <c r="ZK18" s="364"/>
      <c r="ZL18" s="364"/>
      <c r="ZM18" s="364"/>
      <c r="ZN18" s="364"/>
      <c r="ZO18" s="364"/>
      <c r="ZP18" s="364"/>
      <c r="ZQ18" s="364"/>
      <c r="ZR18" s="364"/>
      <c r="ZS18" s="364"/>
      <c r="ZT18" s="364"/>
      <c r="ZU18" s="364"/>
      <c r="ZV18" s="364"/>
      <c r="ZW18" s="364"/>
      <c r="ZX18" s="364"/>
      <c r="ZY18" s="364"/>
      <c r="ZZ18" s="364"/>
      <c r="AAA18" s="364"/>
      <c r="AAB18" s="364"/>
      <c r="AAC18" s="364"/>
      <c r="AAD18" s="364"/>
      <c r="AAE18" s="364"/>
      <c r="AAF18" s="364"/>
      <c r="AAG18" s="364"/>
      <c r="AAH18" s="364"/>
      <c r="AAI18" s="364"/>
      <c r="AAJ18" s="364"/>
      <c r="AAK18" s="364"/>
      <c r="AAL18" s="364"/>
      <c r="AAM18" s="364"/>
      <c r="AAN18" s="364"/>
      <c r="AAO18" s="364"/>
      <c r="AAP18" s="364"/>
      <c r="AAQ18" s="364"/>
      <c r="AAR18" s="364"/>
      <c r="AAS18" s="364"/>
      <c r="AAT18" s="364"/>
      <c r="AAU18" s="364"/>
      <c r="AAV18" s="364"/>
      <c r="AAW18" s="364"/>
      <c r="AAX18" s="364"/>
      <c r="AAY18" s="364"/>
      <c r="AAZ18" s="364"/>
      <c r="ABA18" s="364"/>
      <c r="ABB18" s="364"/>
      <c r="ABC18" s="364"/>
      <c r="ABD18" s="364"/>
      <c r="ABE18" s="364"/>
      <c r="ABF18" s="364"/>
      <c r="ABG18" s="364"/>
      <c r="ABH18" s="364"/>
      <c r="ABI18" s="364"/>
      <c r="ABJ18" s="364"/>
      <c r="ABK18" s="364"/>
      <c r="ABL18" s="364"/>
      <c r="ABM18" s="364"/>
      <c r="ABN18" s="364"/>
      <c r="ABO18" s="364"/>
      <c r="ABP18" s="364"/>
      <c r="ABQ18" s="364"/>
      <c r="ABR18" s="364"/>
      <c r="ABS18" s="364"/>
      <c r="ABT18" s="364"/>
      <c r="ABU18" s="364"/>
      <c r="ABV18" s="364"/>
      <c r="ABW18" s="364"/>
      <c r="ABX18" s="364"/>
      <c r="ABY18" s="364"/>
      <c r="ABZ18" s="364"/>
      <c r="ACA18" s="364"/>
      <c r="ACB18" s="364"/>
      <c r="ACC18" s="364"/>
      <c r="ACD18" s="364"/>
      <c r="ACE18" s="364"/>
    </row>
    <row r="19" spans="1:759" s="268" customFormat="1" ht="15" customHeight="1" x14ac:dyDescent="0.2">
      <c r="A19" s="418" t="s">
        <v>8</v>
      </c>
      <c r="B19" s="424">
        <v>170873</v>
      </c>
      <c r="C19" s="424">
        <v>340759</v>
      </c>
      <c r="D19" s="424">
        <v>6758</v>
      </c>
      <c r="E19" s="424">
        <v>182507</v>
      </c>
      <c r="F19" s="424">
        <v>7898</v>
      </c>
      <c r="G19" s="424">
        <v>23694</v>
      </c>
      <c r="H19" s="425">
        <v>19655</v>
      </c>
      <c r="I19" s="425">
        <v>52841</v>
      </c>
      <c r="J19" s="426" t="s">
        <v>18</v>
      </c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364"/>
      <c r="BC19" s="364"/>
      <c r="BD19" s="364"/>
      <c r="BE19" s="364"/>
      <c r="BF19" s="364"/>
      <c r="BG19" s="364"/>
      <c r="BH19" s="364"/>
      <c r="BI19" s="364"/>
      <c r="BJ19" s="364"/>
      <c r="BK19" s="364"/>
      <c r="BL19" s="364"/>
      <c r="BM19" s="364"/>
      <c r="BN19" s="364"/>
      <c r="BO19" s="364"/>
      <c r="BP19" s="364"/>
      <c r="BQ19" s="364"/>
      <c r="BR19" s="364"/>
      <c r="BS19" s="364"/>
      <c r="BT19" s="364"/>
      <c r="BU19" s="364"/>
      <c r="BV19" s="364"/>
      <c r="BW19" s="364"/>
      <c r="BX19" s="364"/>
      <c r="BY19" s="364"/>
      <c r="BZ19" s="364"/>
      <c r="CA19" s="364"/>
      <c r="CB19" s="364"/>
      <c r="CC19" s="364"/>
      <c r="CD19" s="364"/>
      <c r="CE19" s="364"/>
      <c r="CF19" s="364"/>
      <c r="CG19" s="364"/>
      <c r="CH19" s="364"/>
      <c r="CI19" s="364"/>
      <c r="CJ19" s="364"/>
      <c r="CK19" s="364"/>
      <c r="CL19" s="364"/>
      <c r="CM19" s="364"/>
      <c r="CN19" s="364"/>
      <c r="CO19" s="364"/>
      <c r="CP19" s="364"/>
      <c r="CQ19" s="364"/>
      <c r="CR19" s="364"/>
      <c r="CS19" s="364"/>
      <c r="CT19" s="364"/>
      <c r="CU19" s="364"/>
      <c r="CV19" s="364"/>
      <c r="CW19" s="364"/>
      <c r="CX19" s="364"/>
      <c r="CY19" s="364"/>
      <c r="CZ19" s="364"/>
      <c r="DA19" s="364"/>
      <c r="DB19" s="364"/>
      <c r="DC19" s="364"/>
      <c r="DD19" s="364"/>
      <c r="DE19" s="364"/>
      <c r="DF19" s="364"/>
      <c r="DG19" s="364"/>
      <c r="DH19" s="364"/>
      <c r="DI19" s="364"/>
      <c r="DJ19" s="364"/>
      <c r="DK19" s="364"/>
      <c r="DL19" s="364"/>
      <c r="DM19" s="364"/>
      <c r="DN19" s="364"/>
      <c r="DO19" s="364"/>
      <c r="DP19" s="364"/>
      <c r="DQ19" s="364"/>
      <c r="DR19" s="364"/>
      <c r="DS19" s="364"/>
      <c r="DT19" s="364"/>
      <c r="DU19" s="364"/>
      <c r="DV19" s="364"/>
      <c r="DW19" s="364"/>
      <c r="DX19" s="364"/>
      <c r="DY19" s="364"/>
      <c r="DZ19" s="364"/>
      <c r="EA19" s="364"/>
      <c r="EB19" s="364"/>
      <c r="EC19" s="364"/>
      <c r="ED19" s="364"/>
      <c r="EE19" s="364"/>
      <c r="EF19" s="364"/>
      <c r="EG19" s="364"/>
      <c r="EH19" s="364"/>
      <c r="EI19" s="364"/>
      <c r="EJ19" s="364"/>
      <c r="EK19" s="364"/>
      <c r="EL19" s="364"/>
      <c r="EM19" s="364"/>
      <c r="EN19" s="364"/>
      <c r="EO19" s="364"/>
      <c r="EP19" s="364"/>
      <c r="EQ19" s="364"/>
      <c r="ER19" s="364"/>
      <c r="ES19" s="364"/>
      <c r="ET19" s="364"/>
      <c r="EU19" s="364"/>
      <c r="EV19" s="364"/>
      <c r="EW19" s="364"/>
      <c r="EX19" s="364"/>
      <c r="EY19" s="364"/>
      <c r="EZ19" s="364"/>
      <c r="FA19" s="364"/>
      <c r="FB19" s="364"/>
      <c r="FC19" s="364"/>
      <c r="FD19" s="364"/>
      <c r="FE19" s="364"/>
      <c r="FF19" s="364"/>
      <c r="FG19" s="364"/>
      <c r="FH19" s="364"/>
      <c r="FI19" s="364"/>
      <c r="FJ19" s="364"/>
      <c r="FK19" s="364"/>
      <c r="FL19" s="364"/>
      <c r="FM19" s="364"/>
      <c r="FN19" s="364"/>
      <c r="FO19" s="364"/>
      <c r="FP19" s="364"/>
      <c r="FQ19" s="364"/>
      <c r="FR19" s="364"/>
      <c r="FS19" s="364"/>
      <c r="FT19" s="364"/>
      <c r="FU19" s="364"/>
      <c r="FV19" s="364"/>
      <c r="FW19" s="364"/>
      <c r="FX19" s="364"/>
      <c r="FY19" s="364"/>
      <c r="FZ19" s="364"/>
      <c r="GA19" s="364"/>
      <c r="GB19" s="364"/>
      <c r="GC19" s="364"/>
      <c r="GD19" s="364"/>
      <c r="GE19" s="364"/>
      <c r="GF19" s="364"/>
      <c r="GG19" s="364"/>
      <c r="GH19" s="364"/>
      <c r="GI19" s="364"/>
      <c r="GJ19" s="364"/>
      <c r="GK19" s="364"/>
      <c r="GL19" s="364"/>
      <c r="GM19" s="364"/>
      <c r="GN19" s="364"/>
      <c r="GO19" s="364"/>
      <c r="GP19" s="364"/>
      <c r="GQ19" s="364"/>
      <c r="GR19" s="364"/>
      <c r="GS19" s="364"/>
      <c r="GT19" s="364"/>
      <c r="GU19" s="364"/>
      <c r="GV19" s="364"/>
      <c r="GW19" s="364"/>
      <c r="GX19" s="364"/>
      <c r="GY19" s="364"/>
      <c r="GZ19" s="364"/>
      <c r="HA19" s="364"/>
      <c r="HB19" s="364"/>
      <c r="HC19" s="364"/>
      <c r="HD19" s="364"/>
      <c r="HE19" s="364"/>
      <c r="HF19" s="364"/>
      <c r="HG19" s="364"/>
      <c r="HH19" s="364"/>
      <c r="HI19" s="364"/>
      <c r="HJ19" s="364"/>
      <c r="HK19" s="364"/>
      <c r="HL19" s="364"/>
      <c r="HM19" s="364"/>
      <c r="HN19" s="364"/>
      <c r="HO19" s="364"/>
      <c r="HP19" s="364"/>
      <c r="HQ19" s="364"/>
      <c r="HR19" s="364"/>
      <c r="HS19" s="364"/>
      <c r="HT19" s="364"/>
      <c r="HU19" s="364"/>
      <c r="HV19" s="364"/>
      <c r="HW19" s="364"/>
      <c r="HX19" s="364"/>
      <c r="HY19" s="364"/>
      <c r="HZ19" s="364"/>
      <c r="IA19" s="364"/>
      <c r="IB19" s="364"/>
      <c r="IC19" s="364"/>
      <c r="ID19" s="364"/>
      <c r="IE19" s="364"/>
      <c r="IF19" s="364"/>
      <c r="IG19" s="364"/>
      <c r="IH19" s="364"/>
      <c r="II19" s="364"/>
      <c r="IJ19" s="364"/>
      <c r="IK19" s="364"/>
      <c r="IL19" s="364"/>
      <c r="IM19" s="364"/>
      <c r="IN19" s="364"/>
      <c r="IO19" s="364"/>
      <c r="IP19" s="364"/>
      <c r="IQ19" s="364"/>
      <c r="IR19" s="364"/>
      <c r="IS19" s="364"/>
      <c r="IT19" s="364"/>
      <c r="IU19" s="364"/>
      <c r="IV19" s="364"/>
      <c r="IW19" s="364"/>
      <c r="IX19" s="364"/>
      <c r="IY19" s="364"/>
      <c r="IZ19" s="364"/>
      <c r="JA19" s="364"/>
      <c r="JB19" s="364"/>
      <c r="JC19" s="364"/>
      <c r="JD19" s="364"/>
      <c r="JE19" s="364"/>
      <c r="JF19" s="364"/>
      <c r="JG19" s="364"/>
      <c r="JH19" s="364"/>
      <c r="JI19" s="364"/>
      <c r="JJ19" s="364"/>
      <c r="JK19" s="364"/>
      <c r="JL19" s="364"/>
      <c r="JM19" s="364"/>
      <c r="JN19" s="364"/>
      <c r="JO19" s="364"/>
      <c r="JP19" s="364"/>
      <c r="JQ19" s="364"/>
      <c r="JR19" s="364"/>
      <c r="JS19" s="364"/>
      <c r="JT19" s="364"/>
      <c r="JU19" s="364"/>
      <c r="JV19" s="364"/>
      <c r="JW19" s="364"/>
      <c r="JX19" s="364"/>
      <c r="JY19" s="364"/>
      <c r="JZ19" s="364"/>
      <c r="KA19" s="364"/>
      <c r="KB19" s="364"/>
      <c r="KC19" s="364"/>
      <c r="KD19" s="364"/>
      <c r="KE19" s="364"/>
      <c r="KF19" s="364"/>
      <c r="KG19" s="364"/>
      <c r="KH19" s="364"/>
      <c r="KI19" s="364"/>
      <c r="KJ19" s="364"/>
      <c r="KK19" s="364"/>
      <c r="KL19" s="364"/>
      <c r="KM19" s="364"/>
      <c r="KN19" s="364"/>
      <c r="KO19" s="364"/>
      <c r="KP19" s="364"/>
      <c r="KQ19" s="364"/>
      <c r="KR19" s="364"/>
      <c r="KS19" s="364"/>
      <c r="KT19" s="364"/>
      <c r="KU19" s="364"/>
      <c r="KV19" s="364"/>
      <c r="KW19" s="364"/>
      <c r="KX19" s="364"/>
      <c r="KY19" s="364"/>
      <c r="KZ19" s="364"/>
      <c r="LA19" s="364"/>
      <c r="LB19" s="364"/>
      <c r="LC19" s="364"/>
      <c r="LD19" s="364"/>
      <c r="LE19" s="364"/>
      <c r="LF19" s="364"/>
      <c r="LG19" s="364"/>
      <c r="LH19" s="364"/>
      <c r="LI19" s="364"/>
      <c r="LJ19" s="364"/>
      <c r="LK19" s="364"/>
      <c r="LL19" s="364"/>
      <c r="LM19" s="364"/>
      <c r="LN19" s="364"/>
      <c r="LO19" s="364"/>
      <c r="LP19" s="364"/>
      <c r="LQ19" s="364"/>
      <c r="LR19" s="364"/>
      <c r="LS19" s="364"/>
      <c r="LT19" s="364"/>
      <c r="LU19" s="364"/>
      <c r="LV19" s="364"/>
      <c r="LW19" s="364"/>
      <c r="LX19" s="364"/>
      <c r="LY19" s="364"/>
      <c r="LZ19" s="364"/>
      <c r="MA19" s="364"/>
      <c r="MB19" s="364"/>
      <c r="MC19" s="364"/>
      <c r="MD19" s="364"/>
      <c r="ME19" s="364"/>
      <c r="MF19" s="364"/>
      <c r="MG19" s="364"/>
      <c r="MH19" s="364"/>
      <c r="MI19" s="364"/>
      <c r="MJ19" s="364"/>
      <c r="MK19" s="364"/>
      <c r="ML19" s="364"/>
      <c r="MM19" s="364"/>
      <c r="MN19" s="364"/>
      <c r="MO19" s="364"/>
      <c r="MP19" s="364"/>
      <c r="MQ19" s="364"/>
      <c r="MR19" s="364"/>
      <c r="MS19" s="364"/>
      <c r="MT19" s="364"/>
      <c r="MU19" s="364"/>
      <c r="MV19" s="364"/>
      <c r="MW19" s="364"/>
      <c r="MX19" s="364"/>
      <c r="MY19" s="364"/>
      <c r="MZ19" s="364"/>
      <c r="NA19" s="364"/>
      <c r="NB19" s="364"/>
      <c r="NC19" s="364"/>
      <c r="ND19" s="364"/>
      <c r="NE19" s="364"/>
      <c r="NF19" s="364"/>
      <c r="NG19" s="364"/>
      <c r="NH19" s="364"/>
      <c r="NI19" s="364"/>
      <c r="NJ19" s="364"/>
      <c r="NK19" s="364"/>
      <c r="NL19" s="364"/>
      <c r="NM19" s="364"/>
      <c r="NN19" s="364"/>
      <c r="NO19" s="364"/>
      <c r="NP19" s="364"/>
      <c r="NQ19" s="364"/>
      <c r="NR19" s="364"/>
      <c r="NS19" s="364"/>
      <c r="NT19" s="364"/>
      <c r="NU19" s="364"/>
      <c r="NV19" s="364"/>
      <c r="NW19" s="364"/>
      <c r="NX19" s="364"/>
      <c r="NY19" s="364"/>
      <c r="NZ19" s="364"/>
      <c r="OA19" s="364"/>
      <c r="OB19" s="364"/>
      <c r="OC19" s="364"/>
      <c r="OD19" s="364"/>
      <c r="OE19" s="364"/>
      <c r="OF19" s="364"/>
      <c r="OG19" s="364"/>
      <c r="OH19" s="364"/>
      <c r="OI19" s="364"/>
      <c r="OJ19" s="364"/>
      <c r="OK19" s="364"/>
      <c r="OL19" s="364"/>
      <c r="OM19" s="364"/>
      <c r="ON19" s="364"/>
      <c r="OO19" s="364"/>
      <c r="OP19" s="364"/>
      <c r="OQ19" s="364"/>
      <c r="OR19" s="364"/>
      <c r="OS19" s="364"/>
      <c r="OT19" s="364"/>
      <c r="OU19" s="364"/>
      <c r="OV19" s="364"/>
      <c r="OW19" s="364"/>
      <c r="OX19" s="364"/>
      <c r="OY19" s="364"/>
      <c r="OZ19" s="364"/>
      <c r="PA19" s="364"/>
      <c r="PB19" s="364"/>
      <c r="PC19" s="364"/>
      <c r="PD19" s="364"/>
      <c r="PE19" s="364"/>
      <c r="PF19" s="364"/>
      <c r="PG19" s="364"/>
      <c r="PH19" s="364"/>
      <c r="PI19" s="364"/>
      <c r="PJ19" s="364"/>
      <c r="PK19" s="364"/>
      <c r="PL19" s="364"/>
      <c r="PM19" s="364"/>
      <c r="PN19" s="364"/>
      <c r="PO19" s="364"/>
      <c r="PP19" s="364"/>
      <c r="PQ19" s="364"/>
      <c r="PR19" s="364"/>
      <c r="PS19" s="364"/>
      <c r="PT19" s="364"/>
      <c r="PU19" s="364"/>
      <c r="PV19" s="364"/>
      <c r="PW19" s="364"/>
      <c r="PX19" s="364"/>
      <c r="PY19" s="364"/>
      <c r="PZ19" s="364"/>
      <c r="QA19" s="364"/>
      <c r="QB19" s="364"/>
      <c r="QC19" s="364"/>
      <c r="QD19" s="364"/>
      <c r="QE19" s="364"/>
      <c r="QF19" s="364"/>
      <c r="QG19" s="364"/>
      <c r="QH19" s="364"/>
      <c r="QI19" s="364"/>
      <c r="QJ19" s="364"/>
      <c r="QK19" s="364"/>
      <c r="QL19" s="364"/>
      <c r="QM19" s="364"/>
      <c r="QN19" s="364"/>
      <c r="QO19" s="364"/>
      <c r="QP19" s="364"/>
      <c r="QQ19" s="364"/>
      <c r="QR19" s="364"/>
      <c r="QS19" s="364"/>
      <c r="QT19" s="364"/>
      <c r="QU19" s="364"/>
      <c r="QV19" s="364"/>
      <c r="QW19" s="364"/>
      <c r="QX19" s="364"/>
      <c r="QY19" s="364"/>
      <c r="QZ19" s="364"/>
      <c r="RA19" s="364"/>
      <c r="RB19" s="364"/>
      <c r="RC19" s="364"/>
      <c r="RD19" s="364"/>
      <c r="RE19" s="364"/>
      <c r="RF19" s="364"/>
      <c r="RG19" s="364"/>
      <c r="RH19" s="364"/>
      <c r="RI19" s="364"/>
      <c r="RJ19" s="364"/>
      <c r="RK19" s="364"/>
      <c r="RL19" s="364"/>
      <c r="RM19" s="364"/>
      <c r="RN19" s="364"/>
      <c r="RO19" s="364"/>
      <c r="RP19" s="364"/>
      <c r="RQ19" s="364"/>
      <c r="RR19" s="364"/>
      <c r="RS19" s="364"/>
      <c r="RT19" s="364"/>
      <c r="RU19" s="364"/>
      <c r="RV19" s="364"/>
      <c r="RW19" s="364"/>
      <c r="RX19" s="364"/>
      <c r="RY19" s="364"/>
      <c r="RZ19" s="364"/>
      <c r="SA19" s="364"/>
      <c r="SB19" s="364"/>
      <c r="SC19" s="364"/>
      <c r="SD19" s="364"/>
      <c r="SE19" s="364"/>
      <c r="SF19" s="364"/>
      <c r="SG19" s="364"/>
      <c r="SH19" s="364"/>
      <c r="SI19" s="364"/>
      <c r="SJ19" s="364"/>
      <c r="SK19" s="364"/>
      <c r="SL19" s="364"/>
      <c r="SM19" s="364"/>
      <c r="SN19" s="364"/>
      <c r="SO19" s="364"/>
      <c r="SP19" s="364"/>
      <c r="SQ19" s="364"/>
      <c r="SR19" s="364"/>
      <c r="SS19" s="364"/>
      <c r="ST19" s="364"/>
      <c r="SU19" s="364"/>
      <c r="SV19" s="364"/>
      <c r="SW19" s="364"/>
      <c r="SX19" s="364"/>
      <c r="SY19" s="364"/>
      <c r="SZ19" s="364"/>
      <c r="TA19" s="364"/>
      <c r="TB19" s="364"/>
      <c r="TC19" s="364"/>
      <c r="TD19" s="364"/>
      <c r="TE19" s="364"/>
      <c r="TF19" s="364"/>
      <c r="TG19" s="364"/>
      <c r="TH19" s="364"/>
      <c r="TI19" s="364"/>
      <c r="TJ19" s="364"/>
      <c r="TK19" s="364"/>
      <c r="TL19" s="364"/>
      <c r="TM19" s="364"/>
      <c r="TN19" s="364"/>
      <c r="TO19" s="364"/>
      <c r="TP19" s="364"/>
      <c r="TQ19" s="364"/>
      <c r="TR19" s="364"/>
      <c r="TS19" s="364"/>
      <c r="TT19" s="364"/>
      <c r="TU19" s="364"/>
      <c r="TV19" s="364"/>
      <c r="TW19" s="364"/>
      <c r="TX19" s="364"/>
      <c r="TY19" s="364"/>
      <c r="TZ19" s="364"/>
      <c r="UA19" s="364"/>
      <c r="UB19" s="364"/>
      <c r="UC19" s="364"/>
      <c r="UD19" s="364"/>
      <c r="UE19" s="364"/>
      <c r="UF19" s="364"/>
      <c r="UG19" s="364"/>
      <c r="UH19" s="364"/>
      <c r="UI19" s="364"/>
      <c r="UJ19" s="364"/>
      <c r="UK19" s="364"/>
      <c r="UL19" s="364"/>
      <c r="UM19" s="364"/>
      <c r="UN19" s="364"/>
      <c r="UO19" s="364"/>
      <c r="UP19" s="364"/>
      <c r="UQ19" s="364"/>
      <c r="UR19" s="364"/>
      <c r="US19" s="364"/>
      <c r="UT19" s="364"/>
      <c r="UU19" s="364"/>
      <c r="UV19" s="364"/>
      <c r="UW19" s="364"/>
      <c r="UX19" s="364"/>
      <c r="UY19" s="364"/>
      <c r="UZ19" s="364"/>
      <c r="VA19" s="364"/>
      <c r="VB19" s="364"/>
      <c r="VC19" s="364"/>
      <c r="VD19" s="364"/>
      <c r="VE19" s="364"/>
      <c r="VF19" s="364"/>
      <c r="VG19" s="364"/>
      <c r="VH19" s="364"/>
      <c r="VI19" s="364"/>
      <c r="VJ19" s="364"/>
      <c r="VK19" s="364"/>
      <c r="VL19" s="364"/>
      <c r="VM19" s="364"/>
      <c r="VN19" s="364"/>
      <c r="VO19" s="364"/>
      <c r="VP19" s="364"/>
      <c r="VQ19" s="364"/>
      <c r="VR19" s="364"/>
      <c r="VS19" s="364"/>
      <c r="VT19" s="364"/>
      <c r="VU19" s="364"/>
      <c r="VV19" s="364"/>
      <c r="VW19" s="364"/>
      <c r="VX19" s="364"/>
      <c r="VY19" s="364"/>
      <c r="VZ19" s="364"/>
      <c r="WA19" s="364"/>
      <c r="WB19" s="364"/>
      <c r="WC19" s="364"/>
      <c r="WD19" s="364"/>
      <c r="WE19" s="364"/>
      <c r="WF19" s="364"/>
      <c r="WG19" s="364"/>
      <c r="WH19" s="364"/>
      <c r="WI19" s="364"/>
      <c r="WJ19" s="364"/>
      <c r="WK19" s="364"/>
      <c r="WL19" s="364"/>
      <c r="WM19" s="364"/>
      <c r="WN19" s="364"/>
      <c r="WO19" s="364"/>
      <c r="WP19" s="364"/>
      <c r="WQ19" s="364"/>
      <c r="WR19" s="364"/>
      <c r="WS19" s="364"/>
      <c r="WT19" s="364"/>
      <c r="WU19" s="364"/>
      <c r="WV19" s="364"/>
      <c r="WW19" s="364"/>
      <c r="WX19" s="364"/>
      <c r="WY19" s="364"/>
      <c r="WZ19" s="364"/>
      <c r="XA19" s="364"/>
      <c r="XB19" s="364"/>
      <c r="XC19" s="364"/>
      <c r="XD19" s="364"/>
      <c r="XE19" s="364"/>
      <c r="XF19" s="364"/>
      <c r="XG19" s="364"/>
      <c r="XH19" s="364"/>
      <c r="XI19" s="364"/>
      <c r="XJ19" s="364"/>
      <c r="XK19" s="364"/>
      <c r="XL19" s="364"/>
      <c r="XM19" s="364"/>
      <c r="XN19" s="364"/>
      <c r="XO19" s="364"/>
      <c r="XP19" s="364"/>
      <c r="XQ19" s="364"/>
      <c r="XR19" s="364"/>
      <c r="XS19" s="364"/>
      <c r="XT19" s="364"/>
      <c r="XU19" s="364"/>
      <c r="XV19" s="364"/>
      <c r="XW19" s="364"/>
      <c r="XX19" s="364"/>
      <c r="XY19" s="364"/>
      <c r="XZ19" s="364"/>
      <c r="YA19" s="364"/>
      <c r="YB19" s="364"/>
      <c r="YC19" s="364"/>
      <c r="YD19" s="364"/>
      <c r="YE19" s="364"/>
      <c r="YF19" s="364"/>
      <c r="YG19" s="364"/>
      <c r="YH19" s="364"/>
      <c r="YI19" s="364"/>
      <c r="YJ19" s="364"/>
      <c r="YK19" s="364"/>
      <c r="YL19" s="364"/>
      <c r="YM19" s="364"/>
      <c r="YN19" s="364"/>
      <c r="YO19" s="364"/>
      <c r="YP19" s="364"/>
      <c r="YQ19" s="364"/>
      <c r="YR19" s="364"/>
      <c r="YS19" s="364"/>
      <c r="YT19" s="364"/>
      <c r="YU19" s="364"/>
      <c r="YV19" s="364"/>
      <c r="YW19" s="364"/>
      <c r="YX19" s="364"/>
      <c r="YY19" s="364"/>
      <c r="YZ19" s="364"/>
      <c r="ZA19" s="364"/>
      <c r="ZB19" s="364"/>
      <c r="ZC19" s="364"/>
      <c r="ZD19" s="364"/>
      <c r="ZE19" s="364"/>
      <c r="ZF19" s="364"/>
      <c r="ZG19" s="364"/>
      <c r="ZH19" s="364"/>
      <c r="ZI19" s="364"/>
      <c r="ZJ19" s="364"/>
      <c r="ZK19" s="364"/>
      <c r="ZL19" s="364"/>
      <c r="ZM19" s="364"/>
      <c r="ZN19" s="364"/>
      <c r="ZO19" s="364"/>
      <c r="ZP19" s="364"/>
      <c r="ZQ19" s="364"/>
      <c r="ZR19" s="364"/>
      <c r="ZS19" s="364"/>
      <c r="ZT19" s="364"/>
      <c r="ZU19" s="364"/>
      <c r="ZV19" s="364"/>
      <c r="ZW19" s="364"/>
      <c r="ZX19" s="364"/>
      <c r="ZY19" s="364"/>
      <c r="ZZ19" s="364"/>
      <c r="AAA19" s="364"/>
      <c r="AAB19" s="364"/>
      <c r="AAC19" s="364"/>
      <c r="AAD19" s="364"/>
      <c r="AAE19" s="364"/>
      <c r="AAF19" s="364"/>
      <c r="AAG19" s="364"/>
      <c r="AAH19" s="364"/>
      <c r="AAI19" s="364"/>
      <c r="AAJ19" s="364"/>
      <c r="AAK19" s="364"/>
      <c r="AAL19" s="364"/>
      <c r="AAM19" s="364"/>
      <c r="AAN19" s="364"/>
      <c r="AAO19" s="364"/>
      <c r="AAP19" s="364"/>
      <c r="AAQ19" s="364"/>
      <c r="AAR19" s="364"/>
      <c r="AAS19" s="364"/>
      <c r="AAT19" s="364"/>
      <c r="AAU19" s="364"/>
      <c r="AAV19" s="364"/>
      <c r="AAW19" s="364"/>
      <c r="AAX19" s="364"/>
      <c r="AAY19" s="364"/>
      <c r="AAZ19" s="364"/>
      <c r="ABA19" s="364"/>
      <c r="ABB19" s="364"/>
      <c r="ABC19" s="364"/>
      <c r="ABD19" s="364"/>
      <c r="ABE19" s="364"/>
      <c r="ABF19" s="364"/>
      <c r="ABG19" s="364"/>
      <c r="ABH19" s="364"/>
      <c r="ABI19" s="364"/>
      <c r="ABJ19" s="364"/>
      <c r="ABK19" s="364"/>
      <c r="ABL19" s="364"/>
      <c r="ABM19" s="364"/>
      <c r="ABN19" s="364"/>
      <c r="ABO19" s="364"/>
      <c r="ABP19" s="364"/>
      <c r="ABQ19" s="364"/>
      <c r="ABR19" s="364"/>
      <c r="ABS19" s="364"/>
      <c r="ABT19" s="364"/>
      <c r="ABU19" s="364"/>
      <c r="ABV19" s="364"/>
      <c r="ABW19" s="364"/>
      <c r="ABX19" s="364"/>
      <c r="ABY19" s="364"/>
      <c r="ABZ19" s="364"/>
      <c r="ACA19" s="364"/>
      <c r="ACB19" s="364"/>
      <c r="ACC19" s="364"/>
      <c r="ACD19" s="364"/>
      <c r="ACE19" s="364"/>
    </row>
    <row r="20" spans="1:759" s="268" customFormat="1" ht="15" customHeight="1" x14ac:dyDescent="0.2">
      <c r="A20" s="490" t="s">
        <v>9</v>
      </c>
      <c r="B20" s="496">
        <v>72220</v>
      </c>
      <c r="C20" s="496">
        <v>59987</v>
      </c>
      <c r="D20" s="496">
        <v>24197</v>
      </c>
      <c r="E20" s="496">
        <v>479245</v>
      </c>
      <c r="F20" s="496">
        <v>9323</v>
      </c>
      <c r="G20" s="496">
        <v>27969</v>
      </c>
      <c r="H20" s="497">
        <v>14908</v>
      </c>
      <c r="I20" s="497">
        <v>29816</v>
      </c>
      <c r="J20" s="498" t="s">
        <v>19</v>
      </c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64"/>
      <c r="BF20" s="364"/>
      <c r="BG20" s="364"/>
      <c r="BH20" s="364"/>
      <c r="BI20" s="364"/>
      <c r="BJ20" s="364"/>
      <c r="BK20" s="364"/>
      <c r="BL20" s="364"/>
      <c r="BM20" s="364"/>
      <c r="BN20" s="364"/>
      <c r="BO20" s="364"/>
      <c r="BP20" s="364"/>
      <c r="BQ20" s="364"/>
      <c r="BR20" s="364"/>
      <c r="BS20" s="364"/>
      <c r="BT20" s="364"/>
      <c r="BU20" s="364"/>
      <c r="BV20" s="364"/>
      <c r="BW20" s="364"/>
      <c r="BX20" s="364"/>
      <c r="BY20" s="364"/>
      <c r="BZ20" s="364"/>
      <c r="CA20" s="364"/>
      <c r="CB20" s="364"/>
      <c r="CC20" s="364"/>
      <c r="CD20" s="364"/>
      <c r="CE20" s="364"/>
      <c r="CF20" s="364"/>
      <c r="CG20" s="364"/>
      <c r="CH20" s="364"/>
      <c r="CI20" s="364"/>
      <c r="CJ20" s="364"/>
      <c r="CK20" s="364"/>
      <c r="CL20" s="364"/>
      <c r="CM20" s="364"/>
      <c r="CN20" s="364"/>
      <c r="CO20" s="364"/>
      <c r="CP20" s="364"/>
      <c r="CQ20" s="364"/>
      <c r="CR20" s="364"/>
      <c r="CS20" s="364"/>
      <c r="CT20" s="364"/>
      <c r="CU20" s="364"/>
      <c r="CV20" s="364"/>
      <c r="CW20" s="364"/>
      <c r="CX20" s="364"/>
      <c r="CY20" s="364"/>
      <c r="CZ20" s="364"/>
      <c r="DA20" s="364"/>
      <c r="DB20" s="364"/>
      <c r="DC20" s="364"/>
      <c r="DD20" s="364"/>
      <c r="DE20" s="364"/>
      <c r="DF20" s="364"/>
      <c r="DG20" s="364"/>
      <c r="DH20" s="364"/>
      <c r="DI20" s="364"/>
      <c r="DJ20" s="364"/>
      <c r="DK20" s="364"/>
      <c r="DL20" s="364"/>
      <c r="DM20" s="364"/>
      <c r="DN20" s="364"/>
      <c r="DO20" s="364"/>
      <c r="DP20" s="364"/>
      <c r="DQ20" s="364"/>
      <c r="DR20" s="364"/>
      <c r="DS20" s="364"/>
      <c r="DT20" s="364"/>
      <c r="DU20" s="364"/>
      <c r="DV20" s="364"/>
      <c r="DW20" s="364"/>
      <c r="DX20" s="364"/>
      <c r="DY20" s="364"/>
      <c r="DZ20" s="364"/>
      <c r="EA20" s="364"/>
      <c r="EB20" s="364"/>
      <c r="EC20" s="364"/>
      <c r="ED20" s="364"/>
      <c r="EE20" s="364"/>
      <c r="EF20" s="364"/>
      <c r="EG20" s="364"/>
      <c r="EH20" s="364"/>
      <c r="EI20" s="364"/>
      <c r="EJ20" s="364"/>
      <c r="EK20" s="364"/>
      <c r="EL20" s="364"/>
      <c r="EM20" s="364"/>
      <c r="EN20" s="364"/>
      <c r="EO20" s="364"/>
      <c r="EP20" s="364"/>
      <c r="EQ20" s="364"/>
      <c r="ER20" s="364"/>
      <c r="ES20" s="364"/>
      <c r="ET20" s="364"/>
      <c r="EU20" s="364"/>
      <c r="EV20" s="364"/>
      <c r="EW20" s="364"/>
      <c r="EX20" s="364"/>
      <c r="EY20" s="364"/>
      <c r="EZ20" s="364"/>
      <c r="FA20" s="364"/>
      <c r="FB20" s="364"/>
      <c r="FC20" s="364"/>
      <c r="FD20" s="364"/>
      <c r="FE20" s="364"/>
      <c r="FF20" s="364"/>
      <c r="FG20" s="364"/>
      <c r="FH20" s="364"/>
      <c r="FI20" s="364"/>
      <c r="FJ20" s="364"/>
      <c r="FK20" s="364"/>
      <c r="FL20" s="364"/>
      <c r="FM20" s="364"/>
      <c r="FN20" s="364"/>
      <c r="FO20" s="364"/>
      <c r="FP20" s="364"/>
      <c r="FQ20" s="364"/>
      <c r="FR20" s="364"/>
      <c r="FS20" s="364"/>
      <c r="FT20" s="364"/>
      <c r="FU20" s="364"/>
      <c r="FV20" s="364"/>
      <c r="FW20" s="364"/>
      <c r="FX20" s="364"/>
      <c r="FY20" s="364"/>
      <c r="FZ20" s="364"/>
      <c r="GA20" s="364"/>
      <c r="GB20" s="364"/>
      <c r="GC20" s="364"/>
      <c r="GD20" s="364"/>
      <c r="GE20" s="364"/>
      <c r="GF20" s="364"/>
      <c r="GG20" s="364"/>
      <c r="GH20" s="364"/>
      <c r="GI20" s="364"/>
      <c r="GJ20" s="364"/>
      <c r="GK20" s="364"/>
      <c r="GL20" s="364"/>
      <c r="GM20" s="364"/>
      <c r="GN20" s="364"/>
      <c r="GO20" s="364"/>
      <c r="GP20" s="364"/>
      <c r="GQ20" s="364"/>
      <c r="GR20" s="364"/>
      <c r="GS20" s="364"/>
      <c r="GT20" s="364"/>
      <c r="GU20" s="364"/>
      <c r="GV20" s="364"/>
      <c r="GW20" s="364"/>
      <c r="GX20" s="364"/>
      <c r="GY20" s="364"/>
      <c r="GZ20" s="364"/>
      <c r="HA20" s="364"/>
      <c r="HB20" s="364"/>
      <c r="HC20" s="364"/>
      <c r="HD20" s="364"/>
      <c r="HE20" s="364"/>
      <c r="HF20" s="364"/>
      <c r="HG20" s="364"/>
      <c r="HH20" s="364"/>
      <c r="HI20" s="364"/>
      <c r="HJ20" s="364"/>
      <c r="HK20" s="364"/>
      <c r="HL20" s="364"/>
      <c r="HM20" s="364"/>
      <c r="HN20" s="364"/>
      <c r="HO20" s="364"/>
      <c r="HP20" s="364"/>
      <c r="HQ20" s="364"/>
      <c r="HR20" s="364"/>
      <c r="HS20" s="364"/>
      <c r="HT20" s="364"/>
      <c r="HU20" s="364"/>
      <c r="HV20" s="364"/>
      <c r="HW20" s="364"/>
      <c r="HX20" s="364"/>
      <c r="HY20" s="364"/>
      <c r="HZ20" s="364"/>
      <c r="IA20" s="364"/>
      <c r="IB20" s="364"/>
      <c r="IC20" s="364"/>
      <c r="ID20" s="364"/>
      <c r="IE20" s="364"/>
      <c r="IF20" s="364"/>
      <c r="IG20" s="364"/>
      <c r="IH20" s="364"/>
      <c r="II20" s="364"/>
      <c r="IJ20" s="364"/>
      <c r="IK20" s="364"/>
      <c r="IL20" s="364"/>
      <c r="IM20" s="364"/>
      <c r="IN20" s="364"/>
      <c r="IO20" s="364"/>
      <c r="IP20" s="364"/>
      <c r="IQ20" s="364"/>
      <c r="IR20" s="364"/>
      <c r="IS20" s="364"/>
      <c r="IT20" s="364"/>
      <c r="IU20" s="364"/>
      <c r="IV20" s="364"/>
      <c r="IW20" s="364"/>
      <c r="IX20" s="364"/>
      <c r="IY20" s="364"/>
      <c r="IZ20" s="364"/>
      <c r="JA20" s="364"/>
      <c r="JB20" s="364"/>
      <c r="JC20" s="364"/>
      <c r="JD20" s="364"/>
      <c r="JE20" s="364"/>
      <c r="JF20" s="364"/>
      <c r="JG20" s="364"/>
      <c r="JH20" s="364"/>
      <c r="JI20" s="364"/>
      <c r="JJ20" s="364"/>
      <c r="JK20" s="364"/>
      <c r="JL20" s="364"/>
      <c r="JM20" s="364"/>
      <c r="JN20" s="364"/>
      <c r="JO20" s="364"/>
      <c r="JP20" s="364"/>
      <c r="JQ20" s="364"/>
      <c r="JR20" s="364"/>
      <c r="JS20" s="364"/>
      <c r="JT20" s="364"/>
      <c r="JU20" s="364"/>
      <c r="JV20" s="364"/>
      <c r="JW20" s="364"/>
      <c r="JX20" s="364"/>
      <c r="JY20" s="364"/>
      <c r="JZ20" s="364"/>
      <c r="KA20" s="364"/>
      <c r="KB20" s="364"/>
      <c r="KC20" s="364"/>
      <c r="KD20" s="364"/>
      <c r="KE20" s="364"/>
      <c r="KF20" s="364"/>
      <c r="KG20" s="364"/>
      <c r="KH20" s="364"/>
      <c r="KI20" s="364"/>
      <c r="KJ20" s="364"/>
      <c r="KK20" s="364"/>
      <c r="KL20" s="364"/>
      <c r="KM20" s="364"/>
      <c r="KN20" s="364"/>
      <c r="KO20" s="364"/>
      <c r="KP20" s="364"/>
      <c r="KQ20" s="364"/>
      <c r="KR20" s="364"/>
      <c r="KS20" s="364"/>
      <c r="KT20" s="364"/>
      <c r="KU20" s="364"/>
      <c r="KV20" s="364"/>
      <c r="KW20" s="364"/>
      <c r="KX20" s="364"/>
      <c r="KY20" s="364"/>
      <c r="KZ20" s="364"/>
      <c r="LA20" s="364"/>
      <c r="LB20" s="364"/>
      <c r="LC20" s="364"/>
      <c r="LD20" s="364"/>
      <c r="LE20" s="364"/>
      <c r="LF20" s="364"/>
      <c r="LG20" s="364"/>
      <c r="LH20" s="364"/>
      <c r="LI20" s="364"/>
      <c r="LJ20" s="364"/>
      <c r="LK20" s="364"/>
      <c r="LL20" s="364"/>
      <c r="LM20" s="364"/>
      <c r="LN20" s="364"/>
      <c r="LO20" s="364"/>
      <c r="LP20" s="364"/>
      <c r="LQ20" s="364"/>
      <c r="LR20" s="364"/>
      <c r="LS20" s="364"/>
      <c r="LT20" s="364"/>
      <c r="LU20" s="364"/>
      <c r="LV20" s="364"/>
      <c r="LW20" s="364"/>
      <c r="LX20" s="364"/>
      <c r="LY20" s="364"/>
      <c r="LZ20" s="364"/>
      <c r="MA20" s="364"/>
      <c r="MB20" s="364"/>
      <c r="MC20" s="364"/>
      <c r="MD20" s="364"/>
      <c r="ME20" s="364"/>
      <c r="MF20" s="364"/>
      <c r="MG20" s="364"/>
      <c r="MH20" s="364"/>
      <c r="MI20" s="364"/>
      <c r="MJ20" s="364"/>
      <c r="MK20" s="364"/>
      <c r="ML20" s="364"/>
      <c r="MM20" s="364"/>
      <c r="MN20" s="364"/>
      <c r="MO20" s="364"/>
      <c r="MP20" s="364"/>
      <c r="MQ20" s="364"/>
      <c r="MR20" s="364"/>
      <c r="MS20" s="364"/>
      <c r="MT20" s="364"/>
      <c r="MU20" s="364"/>
      <c r="MV20" s="364"/>
      <c r="MW20" s="364"/>
      <c r="MX20" s="364"/>
      <c r="MY20" s="364"/>
      <c r="MZ20" s="364"/>
      <c r="NA20" s="364"/>
      <c r="NB20" s="364"/>
      <c r="NC20" s="364"/>
      <c r="ND20" s="364"/>
      <c r="NE20" s="364"/>
      <c r="NF20" s="364"/>
      <c r="NG20" s="364"/>
      <c r="NH20" s="364"/>
      <c r="NI20" s="364"/>
      <c r="NJ20" s="364"/>
      <c r="NK20" s="364"/>
      <c r="NL20" s="364"/>
      <c r="NM20" s="364"/>
      <c r="NN20" s="364"/>
      <c r="NO20" s="364"/>
      <c r="NP20" s="364"/>
      <c r="NQ20" s="364"/>
      <c r="NR20" s="364"/>
      <c r="NS20" s="364"/>
      <c r="NT20" s="364"/>
      <c r="NU20" s="364"/>
      <c r="NV20" s="364"/>
      <c r="NW20" s="364"/>
      <c r="NX20" s="364"/>
      <c r="NY20" s="364"/>
      <c r="NZ20" s="364"/>
      <c r="OA20" s="364"/>
      <c r="OB20" s="364"/>
      <c r="OC20" s="364"/>
      <c r="OD20" s="364"/>
      <c r="OE20" s="364"/>
      <c r="OF20" s="364"/>
      <c r="OG20" s="364"/>
      <c r="OH20" s="364"/>
      <c r="OI20" s="364"/>
      <c r="OJ20" s="364"/>
      <c r="OK20" s="364"/>
      <c r="OL20" s="364"/>
      <c r="OM20" s="364"/>
      <c r="ON20" s="364"/>
      <c r="OO20" s="364"/>
      <c r="OP20" s="364"/>
      <c r="OQ20" s="364"/>
      <c r="OR20" s="364"/>
      <c r="OS20" s="364"/>
      <c r="OT20" s="364"/>
      <c r="OU20" s="364"/>
      <c r="OV20" s="364"/>
      <c r="OW20" s="364"/>
      <c r="OX20" s="364"/>
      <c r="OY20" s="364"/>
      <c r="OZ20" s="364"/>
      <c r="PA20" s="364"/>
      <c r="PB20" s="364"/>
      <c r="PC20" s="364"/>
      <c r="PD20" s="364"/>
      <c r="PE20" s="364"/>
      <c r="PF20" s="364"/>
      <c r="PG20" s="364"/>
      <c r="PH20" s="364"/>
      <c r="PI20" s="364"/>
      <c r="PJ20" s="364"/>
      <c r="PK20" s="364"/>
      <c r="PL20" s="364"/>
      <c r="PM20" s="364"/>
      <c r="PN20" s="364"/>
      <c r="PO20" s="364"/>
      <c r="PP20" s="364"/>
      <c r="PQ20" s="364"/>
      <c r="PR20" s="364"/>
      <c r="PS20" s="364"/>
      <c r="PT20" s="364"/>
      <c r="PU20" s="364"/>
      <c r="PV20" s="364"/>
      <c r="PW20" s="364"/>
      <c r="PX20" s="364"/>
      <c r="PY20" s="364"/>
      <c r="PZ20" s="364"/>
      <c r="QA20" s="364"/>
      <c r="QB20" s="364"/>
      <c r="QC20" s="364"/>
      <c r="QD20" s="364"/>
      <c r="QE20" s="364"/>
      <c r="QF20" s="364"/>
      <c r="QG20" s="364"/>
      <c r="QH20" s="364"/>
      <c r="QI20" s="364"/>
      <c r="QJ20" s="364"/>
      <c r="QK20" s="364"/>
      <c r="QL20" s="364"/>
      <c r="QM20" s="364"/>
      <c r="QN20" s="364"/>
      <c r="QO20" s="364"/>
      <c r="QP20" s="364"/>
      <c r="QQ20" s="364"/>
      <c r="QR20" s="364"/>
      <c r="QS20" s="364"/>
      <c r="QT20" s="364"/>
      <c r="QU20" s="364"/>
      <c r="QV20" s="364"/>
      <c r="QW20" s="364"/>
      <c r="QX20" s="364"/>
      <c r="QY20" s="364"/>
      <c r="QZ20" s="364"/>
      <c r="RA20" s="364"/>
      <c r="RB20" s="364"/>
      <c r="RC20" s="364"/>
      <c r="RD20" s="364"/>
      <c r="RE20" s="364"/>
      <c r="RF20" s="364"/>
      <c r="RG20" s="364"/>
      <c r="RH20" s="364"/>
      <c r="RI20" s="364"/>
      <c r="RJ20" s="364"/>
      <c r="RK20" s="364"/>
      <c r="RL20" s="364"/>
      <c r="RM20" s="364"/>
      <c r="RN20" s="364"/>
      <c r="RO20" s="364"/>
      <c r="RP20" s="364"/>
      <c r="RQ20" s="364"/>
      <c r="RR20" s="364"/>
      <c r="RS20" s="364"/>
      <c r="RT20" s="364"/>
      <c r="RU20" s="364"/>
      <c r="RV20" s="364"/>
      <c r="RW20" s="364"/>
      <c r="RX20" s="364"/>
      <c r="RY20" s="364"/>
      <c r="RZ20" s="364"/>
      <c r="SA20" s="364"/>
      <c r="SB20" s="364"/>
      <c r="SC20" s="364"/>
      <c r="SD20" s="364"/>
      <c r="SE20" s="364"/>
      <c r="SF20" s="364"/>
      <c r="SG20" s="364"/>
      <c r="SH20" s="364"/>
      <c r="SI20" s="364"/>
      <c r="SJ20" s="364"/>
      <c r="SK20" s="364"/>
      <c r="SL20" s="364"/>
      <c r="SM20" s="364"/>
      <c r="SN20" s="364"/>
      <c r="SO20" s="364"/>
      <c r="SP20" s="364"/>
      <c r="SQ20" s="364"/>
      <c r="SR20" s="364"/>
      <c r="SS20" s="364"/>
      <c r="ST20" s="364"/>
      <c r="SU20" s="364"/>
      <c r="SV20" s="364"/>
      <c r="SW20" s="364"/>
      <c r="SX20" s="364"/>
      <c r="SY20" s="364"/>
      <c r="SZ20" s="364"/>
      <c r="TA20" s="364"/>
      <c r="TB20" s="364"/>
      <c r="TC20" s="364"/>
      <c r="TD20" s="364"/>
      <c r="TE20" s="364"/>
      <c r="TF20" s="364"/>
      <c r="TG20" s="364"/>
      <c r="TH20" s="364"/>
      <c r="TI20" s="364"/>
      <c r="TJ20" s="364"/>
      <c r="TK20" s="364"/>
      <c r="TL20" s="364"/>
      <c r="TM20" s="364"/>
      <c r="TN20" s="364"/>
      <c r="TO20" s="364"/>
      <c r="TP20" s="364"/>
      <c r="TQ20" s="364"/>
      <c r="TR20" s="364"/>
      <c r="TS20" s="364"/>
      <c r="TT20" s="364"/>
      <c r="TU20" s="364"/>
      <c r="TV20" s="364"/>
      <c r="TW20" s="364"/>
      <c r="TX20" s="364"/>
      <c r="TY20" s="364"/>
      <c r="TZ20" s="364"/>
      <c r="UA20" s="364"/>
      <c r="UB20" s="364"/>
      <c r="UC20" s="364"/>
      <c r="UD20" s="364"/>
      <c r="UE20" s="364"/>
      <c r="UF20" s="364"/>
      <c r="UG20" s="364"/>
      <c r="UH20" s="364"/>
      <c r="UI20" s="364"/>
      <c r="UJ20" s="364"/>
      <c r="UK20" s="364"/>
      <c r="UL20" s="364"/>
      <c r="UM20" s="364"/>
      <c r="UN20" s="364"/>
      <c r="UO20" s="364"/>
      <c r="UP20" s="364"/>
      <c r="UQ20" s="364"/>
      <c r="UR20" s="364"/>
      <c r="US20" s="364"/>
      <c r="UT20" s="364"/>
      <c r="UU20" s="364"/>
      <c r="UV20" s="364"/>
      <c r="UW20" s="364"/>
      <c r="UX20" s="364"/>
      <c r="UY20" s="364"/>
      <c r="UZ20" s="364"/>
      <c r="VA20" s="364"/>
      <c r="VB20" s="364"/>
      <c r="VC20" s="364"/>
      <c r="VD20" s="364"/>
      <c r="VE20" s="364"/>
      <c r="VF20" s="364"/>
      <c r="VG20" s="364"/>
      <c r="VH20" s="364"/>
      <c r="VI20" s="364"/>
      <c r="VJ20" s="364"/>
      <c r="VK20" s="364"/>
      <c r="VL20" s="364"/>
      <c r="VM20" s="364"/>
      <c r="VN20" s="364"/>
      <c r="VO20" s="364"/>
      <c r="VP20" s="364"/>
      <c r="VQ20" s="364"/>
      <c r="VR20" s="364"/>
      <c r="VS20" s="364"/>
      <c r="VT20" s="364"/>
      <c r="VU20" s="364"/>
      <c r="VV20" s="364"/>
      <c r="VW20" s="364"/>
      <c r="VX20" s="364"/>
      <c r="VY20" s="364"/>
      <c r="VZ20" s="364"/>
      <c r="WA20" s="364"/>
      <c r="WB20" s="364"/>
      <c r="WC20" s="364"/>
      <c r="WD20" s="364"/>
      <c r="WE20" s="364"/>
      <c r="WF20" s="364"/>
      <c r="WG20" s="364"/>
      <c r="WH20" s="364"/>
      <c r="WI20" s="364"/>
      <c r="WJ20" s="364"/>
      <c r="WK20" s="364"/>
      <c r="WL20" s="364"/>
      <c r="WM20" s="364"/>
      <c r="WN20" s="364"/>
      <c r="WO20" s="364"/>
      <c r="WP20" s="364"/>
      <c r="WQ20" s="364"/>
      <c r="WR20" s="364"/>
      <c r="WS20" s="364"/>
      <c r="WT20" s="364"/>
      <c r="WU20" s="364"/>
      <c r="WV20" s="364"/>
      <c r="WW20" s="364"/>
      <c r="WX20" s="364"/>
      <c r="WY20" s="364"/>
      <c r="WZ20" s="364"/>
      <c r="XA20" s="364"/>
      <c r="XB20" s="364"/>
      <c r="XC20" s="364"/>
      <c r="XD20" s="364"/>
      <c r="XE20" s="364"/>
      <c r="XF20" s="364"/>
      <c r="XG20" s="364"/>
      <c r="XH20" s="364"/>
      <c r="XI20" s="364"/>
      <c r="XJ20" s="364"/>
      <c r="XK20" s="364"/>
      <c r="XL20" s="364"/>
      <c r="XM20" s="364"/>
      <c r="XN20" s="364"/>
      <c r="XO20" s="364"/>
      <c r="XP20" s="364"/>
      <c r="XQ20" s="364"/>
      <c r="XR20" s="364"/>
      <c r="XS20" s="364"/>
      <c r="XT20" s="364"/>
      <c r="XU20" s="364"/>
      <c r="XV20" s="364"/>
      <c r="XW20" s="364"/>
      <c r="XX20" s="364"/>
      <c r="XY20" s="364"/>
      <c r="XZ20" s="364"/>
      <c r="YA20" s="364"/>
      <c r="YB20" s="364"/>
      <c r="YC20" s="364"/>
      <c r="YD20" s="364"/>
      <c r="YE20" s="364"/>
      <c r="YF20" s="364"/>
      <c r="YG20" s="364"/>
      <c r="YH20" s="364"/>
      <c r="YI20" s="364"/>
      <c r="YJ20" s="364"/>
      <c r="YK20" s="364"/>
      <c r="YL20" s="364"/>
      <c r="YM20" s="364"/>
      <c r="YN20" s="364"/>
      <c r="YO20" s="364"/>
      <c r="YP20" s="364"/>
      <c r="YQ20" s="364"/>
      <c r="YR20" s="364"/>
      <c r="YS20" s="364"/>
      <c r="YT20" s="364"/>
      <c r="YU20" s="364"/>
      <c r="YV20" s="364"/>
      <c r="YW20" s="364"/>
      <c r="YX20" s="364"/>
      <c r="YY20" s="364"/>
      <c r="YZ20" s="364"/>
      <c r="ZA20" s="364"/>
      <c r="ZB20" s="364"/>
      <c r="ZC20" s="364"/>
      <c r="ZD20" s="364"/>
      <c r="ZE20" s="364"/>
      <c r="ZF20" s="364"/>
      <c r="ZG20" s="364"/>
      <c r="ZH20" s="364"/>
      <c r="ZI20" s="364"/>
      <c r="ZJ20" s="364"/>
      <c r="ZK20" s="364"/>
      <c r="ZL20" s="364"/>
      <c r="ZM20" s="364"/>
      <c r="ZN20" s="364"/>
      <c r="ZO20" s="364"/>
      <c r="ZP20" s="364"/>
      <c r="ZQ20" s="364"/>
      <c r="ZR20" s="364"/>
      <c r="ZS20" s="364"/>
      <c r="ZT20" s="364"/>
      <c r="ZU20" s="364"/>
      <c r="ZV20" s="364"/>
      <c r="ZW20" s="364"/>
      <c r="ZX20" s="364"/>
      <c r="ZY20" s="364"/>
      <c r="ZZ20" s="364"/>
      <c r="AAA20" s="364"/>
      <c r="AAB20" s="364"/>
      <c r="AAC20" s="364"/>
      <c r="AAD20" s="364"/>
      <c r="AAE20" s="364"/>
      <c r="AAF20" s="364"/>
      <c r="AAG20" s="364"/>
      <c r="AAH20" s="364"/>
      <c r="AAI20" s="364"/>
      <c r="AAJ20" s="364"/>
      <c r="AAK20" s="364"/>
      <c r="AAL20" s="364"/>
      <c r="AAM20" s="364"/>
      <c r="AAN20" s="364"/>
      <c r="AAO20" s="364"/>
      <c r="AAP20" s="364"/>
      <c r="AAQ20" s="364"/>
      <c r="AAR20" s="364"/>
      <c r="AAS20" s="364"/>
      <c r="AAT20" s="364"/>
      <c r="AAU20" s="364"/>
      <c r="AAV20" s="364"/>
      <c r="AAW20" s="364"/>
      <c r="AAX20" s="364"/>
      <c r="AAY20" s="364"/>
      <c r="AAZ20" s="364"/>
      <c r="ABA20" s="364"/>
      <c r="ABB20" s="364"/>
      <c r="ABC20" s="364"/>
      <c r="ABD20" s="364"/>
      <c r="ABE20" s="364"/>
      <c r="ABF20" s="364"/>
      <c r="ABG20" s="364"/>
      <c r="ABH20" s="364"/>
      <c r="ABI20" s="364"/>
      <c r="ABJ20" s="364"/>
      <c r="ABK20" s="364"/>
      <c r="ABL20" s="364"/>
      <c r="ABM20" s="364"/>
      <c r="ABN20" s="364"/>
      <c r="ABO20" s="364"/>
      <c r="ABP20" s="364"/>
      <c r="ABQ20" s="364"/>
      <c r="ABR20" s="364"/>
      <c r="ABS20" s="364"/>
      <c r="ABT20" s="364"/>
      <c r="ABU20" s="364"/>
      <c r="ABV20" s="364"/>
      <c r="ABW20" s="364"/>
      <c r="ABX20" s="364"/>
      <c r="ABY20" s="364"/>
      <c r="ABZ20" s="364"/>
      <c r="ACA20" s="364"/>
      <c r="ACB20" s="364"/>
      <c r="ACC20" s="364"/>
      <c r="ACD20" s="364"/>
      <c r="ACE20" s="364"/>
    </row>
    <row r="21" spans="1:759" s="268" customFormat="1" ht="15" customHeight="1" x14ac:dyDescent="0.2">
      <c r="A21" s="418" t="s">
        <v>10</v>
      </c>
      <c r="B21" s="424">
        <v>227502</v>
      </c>
      <c r="C21" s="424">
        <v>470119</v>
      </c>
      <c r="D21" s="424">
        <v>1442</v>
      </c>
      <c r="E21" s="424">
        <v>29561</v>
      </c>
      <c r="F21" s="424">
        <v>3959</v>
      </c>
      <c r="G21" s="424">
        <v>11877</v>
      </c>
      <c r="H21" s="425">
        <v>34223</v>
      </c>
      <c r="I21" s="425">
        <v>106602</v>
      </c>
      <c r="J21" s="426" t="s">
        <v>20</v>
      </c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64"/>
      <c r="AS21" s="364"/>
      <c r="AT21" s="364"/>
      <c r="AU21" s="364"/>
      <c r="AV21" s="364"/>
      <c r="AW21" s="364"/>
      <c r="AX21" s="364"/>
      <c r="AY21" s="364"/>
      <c r="AZ21" s="364"/>
      <c r="BA21" s="364"/>
      <c r="BB21" s="364"/>
      <c r="BC21" s="364"/>
      <c r="BD21" s="364"/>
      <c r="BE21" s="364"/>
      <c r="BF21" s="364"/>
      <c r="BG21" s="364"/>
      <c r="BH21" s="364"/>
      <c r="BI21" s="364"/>
      <c r="BJ21" s="364"/>
      <c r="BK21" s="364"/>
      <c r="BL21" s="364"/>
      <c r="BM21" s="364"/>
      <c r="BN21" s="364"/>
      <c r="BO21" s="364"/>
      <c r="BP21" s="364"/>
      <c r="BQ21" s="364"/>
      <c r="BR21" s="364"/>
      <c r="BS21" s="364"/>
      <c r="BT21" s="364"/>
      <c r="BU21" s="364"/>
      <c r="BV21" s="364"/>
      <c r="BW21" s="364"/>
      <c r="BX21" s="364"/>
      <c r="BY21" s="364"/>
      <c r="BZ21" s="364"/>
      <c r="CA21" s="364"/>
      <c r="CB21" s="364"/>
      <c r="CC21" s="364"/>
      <c r="CD21" s="364"/>
      <c r="CE21" s="364"/>
      <c r="CF21" s="364"/>
      <c r="CG21" s="364"/>
      <c r="CH21" s="364"/>
      <c r="CI21" s="364"/>
      <c r="CJ21" s="364"/>
      <c r="CK21" s="364"/>
      <c r="CL21" s="364"/>
      <c r="CM21" s="364"/>
      <c r="CN21" s="364"/>
      <c r="CO21" s="364"/>
      <c r="CP21" s="364"/>
      <c r="CQ21" s="364"/>
      <c r="CR21" s="364"/>
      <c r="CS21" s="364"/>
      <c r="CT21" s="364"/>
      <c r="CU21" s="364"/>
      <c r="CV21" s="364"/>
      <c r="CW21" s="364"/>
      <c r="CX21" s="364"/>
      <c r="CY21" s="364"/>
      <c r="CZ21" s="364"/>
      <c r="DA21" s="364"/>
      <c r="DB21" s="364"/>
      <c r="DC21" s="364"/>
      <c r="DD21" s="364"/>
      <c r="DE21" s="364"/>
      <c r="DF21" s="364"/>
      <c r="DG21" s="364"/>
      <c r="DH21" s="364"/>
      <c r="DI21" s="364"/>
      <c r="DJ21" s="364"/>
      <c r="DK21" s="364"/>
      <c r="DL21" s="364"/>
      <c r="DM21" s="364"/>
      <c r="DN21" s="364"/>
      <c r="DO21" s="364"/>
      <c r="DP21" s="364"/>
      <c r="DQ21" s="364"/>
      <c r="DR21" s="364"/>
      <c r="DS21" s="364"/>
      <c r="DT21" s="364"/>
      <c r="DU21" s="364"/>
      <c r="DV21" s="364"/>
      <c r="DW21" s="364"/>
      <c r="DX21" s="364"/>
      <c r="DY21" s="364"/>
      <c r="DZ21" s="364"/>
      <c r="EA21" s="364"/>
      <c r="EB21" s="364"/>
      <c r="EC21" s="364"/>
      <c r="ED21" s="364"/>
      <c r="EE21" s="364"/>
      <c r="EF21" s="364"/>
      <c r="EG21" s="364"/>
      <c r="EH21" s="364"/>
      <c r="EI21" s="364"/>
      <c r="EJ21" s="364"/>
      <c r="EK21" s="364"/>
      <c r="EL21" s="364"/>
      <c r="EM21" s="364"/>
      <c r="EN21" s="364"/>
      <c r="EO21" s="364"/>
      <c r="EP21" s="364"/>
      <c r="EQ21" s="364"/>
      <c r="ER21" s="364"/>
      <c r="ES21" s="364"/>
      <c r="ET21" s="364"/>
      <c r="EU21" s="364"/>
      <c r="EV21" s="364"/>
      <c r="EW21" s="364"/>
      <c r="EX21" s="364"/>
      <c r="EY21" s="364"/>
      <c r="EZ21" s="364"/>
      <c r="FA21" s="364"/>
      <c r="FB21" s="364"/>
      <c r="FC21" s="364"/>
      <c r="FD21" s="364"/>
      <c r="FE21" s="364"/>
      <c r="FF21" s="364"/>
      <c r="FG21" s="364"/>
      <c r="FH21" s="364"/>
      <c r="FI21" s="364"/>
      <c r="FJ21" s="364"/>
      <c r="FK21" s="364"/>
      <c r="FL21" s="364"/>
      <c r="FM21" s="364"/>
      <c r="FN21" s="364"/>
      <c r="FO21" s="364"/>
      <c r="FP21" s="364"/>
      <c r="FQ21" s="364"/>
      <c r="FR21" s="364"/>
      <c r="FS21" s="364"/>
      <c r="FT21" s="364"/>
      <c r="FU21" s="364"/>
      <c r="FV21" s="364"/>
      <c r="FW21" s="364"/>
      <c r="FX21" s="364"/>
      <c r="FY21" s="364"/>
      <c r="FZ21" s="364"/>
      <c r="GA21" s="364"/>
      <c r="GB21" s="364"/>
      <c r="GC21" s="364"/>
      <c r="GD21" s="364"/>
      <c r="GE21" s="364"/>
      <c r="GF21" s="364"/>
      <c r="GG21" s="364"/>
      <c r="GH21" s="364"/>
      <c r="GI21" s="364"/>
      <c r="GJ21" s="364"/>
      <c r="GK21" s="364"/>
      <c r="GL21" s="364"/>
      <c r="GM21" s="364"/>
      <c r="GN21" s="364"/>
      <c r="GO21" s="364"/>
      <c r="GP21" s="364"/>
      <c r="GQ21" s="364"/>
      <c r="GR21" s="364"/>
      <c r="GS21" s="364"/>
      <c r="GT21" s="364"/>
      <c r="GU21" s="364"/>
      <c r="GV21" s="364"/>
      <c r="GW21" s="364"/>
      <c r="GX21" s="364"/>
      <c r="GY21" s="364"/>
      <c r="GZ21" s="364"/>
      <c r="HA21" s="364"/>
      <c r="HB21" s="364"/>
      <c r="HC21" s="364"/>
      <c r="HD21" s="364"/>
      <c r="HE21" s="364"/>
      <c r="HF21" s="364"/>
      <c r="HG21" s="364"/>
      <c r="HH21" s="364"/>
      <c r="HI21" s="364"/>
      <c r="HJ21" s="364"/>
      <c r="HK21" s="364"/>
      <c r="HL21" s="364"/>
      <c r="HM21" s="364"/>
      <c r="HN21" s="364"/>
      <c r="HO21" s="364"/>
      <c r="HP21" s="364"/>
      <c r="HQ21" s="364"/>
      <c r="HR21" s="364"/>
      <c r="HS21" s="364"/>
      <c r="HT21" s="364"/>
      <c r="HU21" s="364"/>
      <c r="HV21" s="364"/>
      <c r="HW21" s="364"/>
      <c r="HX21" s="364"/>
      <c r="HY21" s="364"/>
      <c r="HZ21" s="364"/>
      <c r="IA21" s="364"/>
      <c r="IB21" s="364"/>
      <c r="IC21" s="364"/>
      <c r="ID21" s="364"/>
      <c r="IE21" s="364"/>
      <c r="IF21" s="364"/>
      <c r="IG21" s="364"/>
      <c r="IH21" s="364"/>
      <c r="II21" s="364"/>
      <c r="IJ21" s="364"/>
      <c r="IK21" s="364"/>
      <c r="IL21" s="364"/>
      <c r="IM21" s="364"/>
      <c r="IN21" s="364"/>
      <c r="IO21" s="364"/>
      <c r="IP21" s="364"/>
      <c r="IQ21" s="364"/>
      <c r="IR21" s="364"/>
      <c r="IS21" s="364"/>
      <c r="IT21" s="364"/>
      <c r="IU21" s="364"/>
      <c r="IV21" s="364"/>
      <c r="IW21" s="364"/>
      <c r="IX21" s="364"/>
      <c r="IY21" s="364"/>
      <c r="IZ21" s="364"/>
      <c r="JA21" s="364"/>
      <c r="JB21" s="364"/>
      <c r="JC21" s="364"/>
      <c r="JD21" s="364"/>
      <c r="JE21" s="364"/>
      <c r="JF21" s="364"/>
      <c r="JG21" s="364"/>
      <c r="JH21" s="364"/>
      <c r="JI21" s="364"/>
      <c r="JJ21" s="364"/>
      <c r="JK21" s="364"/>
      <c r="JL21" s="364"/>
      <c r="JM21" s="364"/>
      <c r="JN21" s="364"/>
      <c r="JO21" s="364"/>
      <c r="JP21" s="364"/>
      <c r="JQ21" s="364"/>
      <c r="JR21" s="364"/>
      <c r="JS21" s="364"/>
      <c r="JT21" s="364"/>
      <c r="JU21" s="364"/>
      <c r="JV21" s="364"/>
      <c r="JW21" s="364"/>
      <c r="JX21" s="364"/>
      <c r="JY21" s="364"/>
      <c r="JZ21" s="364"/>
      <c r="KA21" s="364"/>
      <c r="KB21" s="364"/>
      <c r="KC21" s="364"/>
      <c r="KD21" s="364"/>
      <c r="KE21" s="364"/>
      <c r="KF21" s="364"/>
      <c r="KG21" s="364"/>
      <c r="KH21" s="364"/>
      <c r="KI21" s="364"/>
      <c r="KJ21" s="364"/>
      <c r="KK21" s="364"/>
      <c r="KL21" s="364"/>
      <c r="KM21" s="364"/>
      <c r="KN21" s="364"/>
      <c r="KO21" s="364"/>
      <c r="KP21" s="364"/>
      <c r="KQ21" s="364"/>
      <c r="KR21" s="364"/>
      <c r="KS21" s="364"/>
      <c r="KT21" s="364"/>
      <c r="KU21" s="364"/>
      <c r="KV21" s="364"/>
      <c r="KW21" s="364"/>
      <c r="KX21" s="364"/>
      <c r="KY21" s="364"/>
      <c r="KZ21" s="364"/>
      <c r="LA21" s="364"/>
      <c r="LB21" s="364"/>
      <c r="LC21" s="364"/>
      <c r="LD21" s="364"/>
      <c r="LE21" s="364"/>
      <c r="LF21" s="364"/>
      <c r="LG21" s="364"/>
      <c r="LH21" s="364"/>
      <c r="LI21" s="364"/>
      <c r="LJ21" s="364"/>
      <c r="LK21" s="364"/>
      <c r="LL21" s="364"/>
      <c r="LM21" s="364"/>
      <c r="LN21" s="364"/>
      <c r="LO21" s="364"/>
      <c r="LP21" s="364"/>
      <c r="LQ21" s="364"/>
      <c r="LR21" s="364"/>
      <c r="LS21" s="364"/>
      <c r="LT21" s="364"/>
      <c r="LU21" s="364"/>
      <c r="LV21" s="364"/>
      <c r="LW21" s="364"/>
      <c r="LX21" s="364"/>
      <c r="LY21" s="364"/>
      <c r="LZ21" s="364"/>
      <c r="MA21" s="364"/>
      <c r="MB21" s="364"/>
      <c r="MC21" s="364"/>
      <c r="MD21" s="364"/>
      <c r="ME21" s="364"/>
      <c r="MF21" s="364"/>
      <c r="MG21" s="364"/>
      <c r="MH21" s="364"/>
      <c r="MI21" s="364"/>
      <c r="MJ21" s="364"/>
      <c r="MK21" s="364"/>
      <c r="ML21" s="364"/>
      <c r="MM21" s="364"/>
      <c r="MN21" s="364"/>
      <c r="MO21" s="364"/>
      <c r="MP21" s="364"/>
      <c r="MQ21" s="364"/>
      <c r="MR21" s="364"/>
      <c r="MS21" s="364"/>
      <c r="MT21" s="364"/>
      <c r="MU21" s="364"/>
      <c r="MV21" s="364"/>
      <c r="MW21" s="364"/>
      <c r="MX21" s="364"/>
      <c r="MY21" s="364"/>
      <c r="MZ21" s="364"/>
      <c r="NA21" s="364"/>
      <c r="NB21" s="364"/>
      <c r="NC21" s="364"/>
      <c r="ND21" s="364"/>
      <c r="NE21" s="364"/>
      <c r="NF21" s="364"/>
      <c r="NG21" s="364"/>
      <c r="NH21" s="364"/>
      <c r="NI21" s="364"/>
      <c r="NJ21" s="364"/>
      <c r="NK21" s="364"/>
      <c r="NL21" s="364"/>
      <c r="NM21" s="364"/>
      <c r="NN21" s="364"/>
      <c r="NO21" s="364"/>
      <c r="NP21" s="364"/>
      <c r="NQ21" s="364"/>
      <c r="NR21" s="364"/>
      <c r="NS21" s="364"/>
      <c r="NT21" s="364"/>
      <c r="NU21" s="364"/>
      <c r="NV21" s="364"/>
      <c r="NW21" s="364"/>
      <c r="NX21" s="364"/>
      <c r="NY21" s="364"/>
      <c r="NZ21" s="364"/>
      <c r="OA21" s="364"/>
      <c r="OB21" s="364"/>
      <c r="OC21" s="364"/>
      <c r="OD21" s="364"/>
      <c r="OE21" s="364"/>
      <c r="OF21" s="364"/>
      <c r="OG21" s="364"/>
      <c r="OH21" s="364"/>
      <c r="OI21" s="364"/>
      <c r="OJ21" s="364"/>
      <c r="OK21" s="364"/>
      <c r="OL21" s="364"/>
      <c r="OM21" s="364"/>
      <c r="ON21" s="364"/>
      <c r="OO21" s="364"/>
      <c r="OP21" s="364"/>
      <c r="OQ21" s="364"/>
      <c r="OR21" s="364"/>
      <c r="OS21" s="364"/>
      <c r="OT21" s="364"/>
      <c r="OU21" s="364"/>
      <c r="OV21" s="364"/>
      <c r="OW21" s="364"/>
      <c r="OX21" s="364"/>
      <c r="OY21" s="364"/>
      <c r="OZ21" s="364"/>
      <c r="PA21" s="364"/>
      <c r="PB21" s="364"/>
      <c r="PC21" s="364"/>
      <c r="PD21" s="364"/>
      <c r="PE21" s="364"/>
      <c r="PF21" s="364"/>
      <c r="PG21" s="364"/>
      <c r="PH21" s="364"/>
      <c r="PI21" s="364"/>
      <c r="PJ21" s="364"/>
      <c r="PK21" s="364"/>
      <c r="PL21" s="364"/>
      <c r="PM21" s="364"/>
      <c r="PN21" s="364"/>
      <c r="PO21" s="364"/>
      <c r="PP21" s="364"/>
      <c r="PQ21" s="364"/>
      <c r="PR21" s="364"/>
      <c r="PS21" s="364"/>
      <c r="PT21" s="364"/>
      <c r="PU21" s="364"/>
      <c r="PV21" s="364"/>
      <c r="PW21" s="364"/>
      <c r="PX21" s="364"/>
      <c r="PY21" s="364"/>
      <c r="PZ21" s="364"/>
      <c r="QA21" s="364"/>
      <c r="QB21" s="364"/>
      <c r="QC21" s="364"/>
      <c r="QD21" s="364"/>
      <c r="QE21" s="364"/>
      <c r="QF21" s="364"/>
      <c r="QG21" s="364"/>
      <c r="QH21" s="364"/>
      <c r="QI21" s="364"/>
      <c r="QJ21" s="364"/>
      <c r="QK21" s="364"/>
      <c r="QL21" s="364"/>
      <c r="QM21" s="364"/>
      <c r="QN21" s="364"/>
      <c r="QO21" s="364"/>
      <c r="QP21" s="364"/>
      <c r="QQ21" s="364"/>
      <c r="QR21" s="364"/>
      <c r="QS21" s="364"/>
      <c r="QT21" s="364"/>
      <c r="QU21" s="364"/>
      <c r="QV21" s="364"/>
      <c r="QW21" s="364"/>
      <c r="QX21" s="364"/>
      <c r="QY21" s="364"/>
      <c r="QZ21" s="364"/>
      <c r="RA21" s="364"/>
      <c r="RB21" s="364"/>
      <c r="RC21" s="364"/>
      <c r="RD21" s="364"/>
      <c r="RE21" s="364"/>
      <c r="RF21" s="364"/>
      <c r="RG21" s="364"/>
      <c r="RH21" s="364"/>
      <c r="RI21" s="364"/>
      <c r="RJ21" s="364"/>
      <c r="RK21" s="364"/>
      <c r="RL21" s="364"/>
      <c r="RM21" s="364"/>
      <c r="RN21" s="364"/>
      <c r="RO21" s="364"/>
      <c r="RP21" s="364"/>
      <c r="RQ21" s="364"/>
      <c r="RR21" s="364"/>
      <c r="RS21" s="364"/>
      <c r="RT21" s="364"/>
      <c r="RU21" s="364"/>
      <c r="RV21" s="364"/>
      <c r="RW21" s="364"/>
      <c r="RX21" s="364"/>
      <c r="RY21" s="364"/>
      <c r="RZ21" s="364"/>
      <c r="SA21" s="364"/>
      <c r="SB21" s="364"/>
      <c r="SC21" s="364"/>
      <c r="SD21" s="364"/>
      <c r="SE21" s="364"/>
      <c r="SF21" s="364"/>
      <c r="SG21" s="364"/>
      <c r="SH21" s="364"/>
      <c r="SI21" s="364"/>
      <c r="SJ21" s="364"/>
      <c r="SK21" s="364"/>
      <c r="SL21" s="364"/>
      <c r="SM21" s="364"/>
      <c r="SN21" s="364"/>
      <c r="SO21" s="364"/>
      <c r="SP21" s="364"/>
      <c r="SQ21" s="364"/>
      <c r="SR21" s="364"/>
      <c r="SS21" s="364"/>
      <c r="ST21" s="364"/>
      <c r="SU21" s="364"/>
      <c r="SV21" s="364"/>
      <c r="SW21" s="364"/>
      <c r="SX21" s="364"/>
      <c r="SY21" s="364"/>
      <c r="SZ21" s="364"/>
      <c r="TA21" s="364"/>
      <c r="TB21" s="364"/>
      <c r="TC21" s="364"/>
      <c r="TD21" s="364"/>
      <c r="TE21" s="364"/>
      <c r="TF21" s="364"/>
      <c r="TG21" s="364"/>
      <c r="TH21" s="364"/>
      <c r="TI21" s="364"/>
      <c r="TJ21" s="364"/>
      <c r="TK21" s="364"/>
      <c r="TL21" s="364"/>
      <c r="TM21" s="364"/>
      <c r="TN21" s="364"/>
      <c r="TO21" s="364"/>
      <c r="TP21" s="364"/>
      <c r="TQ21" s="364"/>
      <c r="TR21" s="364"/>
      <c r="TS21" s="364"/>
      <c r="TT21" s="364"/>
      <c r="TU21" s="364"/>
      <c r="TV21" s="364"/>
      <c r="TW21" s="364"/>
      <c r="TX21" s="364"/>
      <c r="TY21" s="364"/>
      <c r="TZ21" s="364"/>
      <c r="UA21" s="364"/>
      <c r="UB21" s="364"/>
      <c r="UC21" s="364"/>
      <c r="UD21" s="364"/>
      <c r="UE21" s="364"/>
      <c r="UF21" s="364"/>
      <c r="UG21" s="364"/>
      <c r="UH21" s="364"/>
      <c r="UI21" s="364"/>
      <c r="UJ21" s="364"/>
      <c r="UK21" s="364"/>
      <c r="UL21" s="364"/>
      <c r="UM21" s="364"/>
      <c r="UN21" s="364"/>
      <c r="UO21" s="364"/>
      <c r="UP21" s="364"/>
      <c r="UQ21" s="364"/>
      <c r="UR21" s="364"/>
      <c r="US21" s="364"/>
      <c r="UT21" s="364"/>
      <c r="UU21" s="364"/>
      <c r="UV21" s="364"/>
      <c r="UW21" s="364"/>
      <c r="UX21" s="364"/>
      <c r="UY21" s="364"/>
      <c r="UZ21" s="364"/>
      <c r="VA21" s="364"/>
      <c r="VB21" s="364"/>
      <c r="VC21" s="364"/>
      <c r="VD21" s="364"/>
      <c r="VE21" s="364"/>
      <c r="VF21" s="364"/>
      <c r="VG21" s="364"/>
      <c r="VH21" s="364"/>
      <c r="VI21" s="364"/>
      <c r="VJ21" s="364"/>
      <c r="VK21" s="364"/>
      <c r="VL21" s="364"/>
      <c r="VM21" s="364"/>
      <c r="VN21" s="364"/>
      <c r="VO21" s="364"/>
      <c r="VP21" s="364"/>
      <c r="VQ21" s="364"/>
      <c r="VR21" s="364"/>
      <c r="VS21" s="364"/>
      <c r="VT21" s="364"/>
      <c r="VU21" s="364"/>
      <c r="VV21" s="364"/>
      <c r="VW21" s="364"/>
      <c r="VX21" s="364"/>
      <c r="VY21" s="364"/>
      <c r="VZ21" s="364"/>
      <c r="WA21" s="364"/>
      <c r="WB21" s="364"/>
      <c r="WC21" s="364"/>
      <c r="WD21" s="364"/>
      <c r="WE21" s="364"/>
      <c r="WF21" s="364"/>
      <c r="WG21" s="364"/>
      <c r="WH21" s="364"/>
      <c r="WI21" s="364"/>
      <c r="WJ21" s="364"/>
      <c r="WK21" s="364"/>
      <c r="WL21" s="364"/>
      <c r="WM21" s="364"/>
      <c r="WN21" s="364"/>
      <c r="WO21" s="364"/>
      <c r="WP21" s="364"/>
      <c r="WQ21" s="364"/>
      <c r="WR21" s="364"/>
      <c r="WS21" s="364"/>
      <c r="WT21" s="364"/>
      <c r="WU21" s="364"/>
      <c r="WV21" s="364"/>
      <c r="WW21" s="364"/>
      <c r="WX21" s="364"/>
      <c r="WY21" s="364"/>
      <c r="WZ21" s="364"/>
      <c r="XA21" s="364"/>
      <c r="XB21" s="364"/>
      <c r="XC21" s="364"/>
      <c r="XD21" s="364"/>
      <c r="XE21" s="364"/>
      <c r="XF21" s="364"/>
      <c r="XG21" s="364"/>
      <c r="XH21" s="364"/>
      <c r="XI21" s="364"/>
      <c r="XJ21" s="364"/>
      <c r="XK21" s="364"/>
      <c r="XL21" s="364"/>
      <c r="XM21" s="364"/>
      <c r="XN21" s="364"/>
      <c r="XO21" s="364"/>
      <c r="XP21" s="364"/>
      <c r="XQ21" s="364"/>
      <c r="XR21" s="364"/>
      <c r="XS21" s="364"/>
      <c r="XT21" s="364"/>
      <c r="XU21" s="364"/>
      <c r="XV21" s="364"/>
      <c r="XW21" s="364"/>
      <c r="XX21" s="364"/>
      <c r="XY21" s="364"/>
      <c r="XZ21" s="364"/>
      <c r="YA21" s="364"/>
      <c r="YB21" s="364"/>
      <c r="YC21" s="364"/>
      <c r="YD21" s="364"/>
      <c r="YE21" s="364"/>
      <c r="YF21" s="364"/>
      <c r="YG21" s="364"/>
      <c r="YH21" s="364"/>
      <c r="YI21" s="364"/>
      <c r="YJ21" s="364"/>
      <c r="YK21" s="364"/>
      <c r="YL21" s="364"/>
      <c r="YM21" s="364"/>
      <c r="YN21" s="364"/>
      <c r="YO21" s="364"/>
      <c r="YP21" s="364"/>
      <c r="YQ21" s="364"/>
      <c r="YR21" s="364"/>
      <c r="YS21" s="364"/>
      <c r="YT21" s="364"/>
      <c r="YU21" s="364"/>
      <c r="YV21" s="364"/>
      <c r="YW21" s="364"/>
      <c r="YX21" s="364"/>
      <c r="YY21" s="364"/>
      <c r="YZ21" s="364"/>
      <c r="ZA21" s="364"/>
      <c r="ZB21" s="364"/>
      <c r="ZC21" s="364"/>
      <c r="ZD21" s="364"/>
      <c r="ZE21" s="364"/>
      <c r="ZF21" s="364"/>
      <c r="ZG21" s="364"/>
      <c r="ZH21" s="364"/>
      <c r="ZI21" s="364"/>
      <c r="ZJ21" s="364"/>
      <c r="ZK21" s="364"/>
      <c r="ZL21" s="364"/>
      <c r="ZM21" s="364"/>
      <c r="ZN21" s="364"/>
      <c r="ZO21" s="364"/>
      <c r="ZP21" s="364"/>
      <c r="ZQ21" s="364"/>
      <c r="ZR21" s="364"/>
      <c r="ZS21" s="364"/>
      <c r="ZT21" s="364"/>
      <c r="ZU21" s="364"/>
      <c r="ZV21" s="364"/>
      <c r="ZW21" s="364"/>
      <c r="ZX21" s="364"/>
      <c r="ZY21" s="364"/>
      <c r="ZZ21" s="364"/>
      <c r="AAA21" s="364"/>
      <c r="AAB21" s="364"/>
      <c r="AAC21" s="364"/>
      <c r="AAD21" s="364"/>
      <c r="AAE21" s="364"/>
      <c r="AAF21" s="364"/>
      <c r="AAG21" s="364"/>
      <c r="AAH21" s="364"/>
      <c r="AAI21" s="364"/>
      <c r="AAJ21" s="364"/>
      <c r="AAK21" s="364"/>
      <c r="AAL21" s="364"/>
      <c r="AAM21" s="364"/>
      <c r="AAN21" s="364"/>
      <c r="AAO21" s="364"/>
      <c r="AAP21" s="364"/>
      <c r="AAQ21" s="364"/>
      <c r="AAR21" s="364"/>
      <c r="AAS21" s="364"/>
      <c r="AAT21" s="364"/>
      <c r="AAU21" s="364"/>
      <c r="AAV21" s="364"/>
      <c r="AAW21" s="364"/>
      <c r="AAX21" s="364"/>
      <c r="AAY21" s="364"/>
      <c r="AAZ21" s="364"/>
      <c r="ABA21" s="364"/>
      <c r="ABB21" s="364"/>
      <c r="ABC21" s="364"/>
      <c r="ABD21" s="364"/>
      <c r="ABE21" s="364"/>
      <c r="ABF21" s="364"/>
      <c r="ABG21" s="364"/>
      <c r="ABH21" s="364"/>
      <c r="ABI21" s="364"/>
      <c r="ABJ21" s="364"/>
      <c r="ABK21" s="364"/>
      <c r="ABL21" s="364"/>
      <c r="ABM21" s="364"/>
      <c r="ABN21" s="364"/>
      <c r="ABO21" s="364"/>
      <c r="ABP21" s="364"/>
      <c r="ABQ21" s="364"/>
      <c r="ABR21" s="364"/>
      <c r="ABS21" s="364"/>
      <c r="ABT21" s="364"/>
      <c r="ABU21" s="364"/>
      <c r="ABV21" s="364"/>
      <c r="ABW21" s="364"/>
      <c r="ABX21" s="364"/>
      <c r="ABY21" s="364"/>
      <c r="ABZ21" s="364"/>
      <c r="ACA21" s="364"/>
      <c r="ACB21" s="364"/>
      <c r="ACC21" s="364"/>
      <c r="ACD21" s="364"/>
      <c r="ACE21" s="364"/>
    </row>
    <row r="22" spans="1:759" s="364" customFormat="1" ht="15" customHeight="1" x14ac:dyDescent="0.2">
      <c r="A22" s="490" t="s">
        <v>12</v>
      </c>
      <c r="B22" s="496">
        <v>10000</v>
      </c>
      <c r="C22" s="496">
        <v>22986</v>
      </c>
      <c r="D22" s="496">
        <v>0</v>
      </c>
      <c r="E22" s="496">
        <v>0</v>
      </c>
      <c r="F22" s="496">
        <v>696</v>
      </c>
      <c r="G22" s="496">
        <v>2088</v>
      </c>
      <c r="H22" s="497">
        <v>2022</v>
      </c>
      <c r="I22" s="497">
        <v>8088</v>
      </c>
      <c r="J22" s="498" t="s">
        <v>25</v>
      </c>
    </row>
    <row r="23" spans="1:759" s="364" customFormat="1" ht="15" customHeight="1" thickBot="1" x14ac:dyDescent="0.25">
      <c r="A23" s="418" t="s">
        <v>13</v>
      </c>
      <c r="B23" s="424">
        <v>173591</v>
      </c>
      <c r="C23" s="424">
        <v>341351</v>
      </c>
      <c r="D23" s="424">
        <v>0</v>
      </c>
      <c r="E23" s="424">
        <v>0</v>
      </c>
      <c r="F23" s="424">
        <v>0</v>
      </c>
      <c r="G23" s="424">
        <v>0</v>
      </c>
      <c r="H23" s="425">
        <v>20983</v>
      </c>
      <c r="I23" s="425">
        <v>62949</v>
      </c>
      <c r="J23" s="426" t="s">
        <v>22</v>
      </c>
    </row>
    <row r="24" spans="1:759" s="390" customFormat="1" ht="24" customHeight="1" thickBot="1" x14ac:dyDescent="0.25">
      <c r="A24" s="422" t="s">
        <v>0</v>
      </c>
      <c r="B24" s="427">
        <f>SUM(B9:B23)</f>
        <v>1757765</v>
      </c>
      <c r="C24" s="427">
        <f t="shared" ref="C24:I24" si="0">SUM(C9:C23)</f>
        <v>4095571</v>
      </c>
      <c r="D24" s="427">
        <f t="shared" si="0"/>
        <v>88375</v>
      </c>
      <c r="E24" s="427">
        <f t="shared" si="0"/>
        <v>1920847</v>
      </c>
      <c r="F24" s="427">
        <f t="shared" si="0"/>
        <v>87983</v>
      </c>
      <c r="G24" s="427">
        <f t="shared" si="0"/>
        <v>263949</v>
      </c>
      <c r="H24" s="427">
        <f t="shared" si="0"/>
        <v>266324</v>
      </c>
      <c r="I24" s="427">
        <f t="shared" si="0"/>
        <v>1143340</v>
      </c>
      <c r="J24" s="428" t="s">
        <v>1</v>
      </c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4"/>
      <c r="AG24" s="364"/>
      <c r="AH24" s="364"/>
      <c r="AI24" s="364"/>
      <c r="AJ24" s="364"/>
      <c r="AK24" s="364"/>
      <c r="AL24" s="364"/>
      <c r="AM24" s="364"/>
      <c r="AN24" s="364"/>
      <c r="AO24" s="364"/>
      <c r="AP24" s="364"/>
      <c r="AQ24" s="364"/>
      <c r="AR24" s="364"/>
      <c r="AS24" s="364"/>
      <c r="AT24" s="364"/>
      <c r="AU24" s="364"/>
      <c r="AV24" s="364"/>
      <c r="AW24" s="364"/>
      <c r="AX24" s="364"/>
      <c r="AY24" s="364"/>
      <c r="AZ24" s="364"/>
      <c r="BA24" s="364"/>
      <c r="BB24" s="364"/>
      <c r="BC24" s="364"/>
      <c r="BD24" s="364"/>
      <c r="BE24" s="364"/>
      <c r="BF24" s="364"/>
      <c r="BG24" s="364"/>
      <c r="BH24" s="364"/>
      <c r="BI24" s="364"/>
      <c r="BJ24" s="364"/>
      <c r="BK24" s="364"/>
      <c r="BL24" s="364"/>
      <c r="BM24" s="364"/>
      <c r="BN24" s="364"/>
      <c r="BO24" s="364"/>
      <c r="BP24" s="364"/>
      <c r="BQ24" s="364"/>
      <c r="BR24" s="364"/>
      <c r="BS24" s="364"/>
      <c r="BT24" s="364"/>
      <c r="BU24" s="364"/>
      <c r="BV24" s="364"/>
      <c r="BW24" s="364"/>
      <c r="BX24" s="364"/>
      <c r="BY24" s="364"/>
      <c r="BZ24" s="364"/>
      <c r="CA24" s="364"/>
      <c r="CB24" s="364"/>
      <c r="CC24" s="364"/>
      <c r="CD24" s="364"/>
      <c r="CE24" s="364"/>
      <c r="CF24" s="364"/>
      <c r="CG24" s="364"/>
      <c r="CH24" s="364"/>
      <c r="CI24" s="364"/>
      <c r="CJ24" s="364"/>
      <c r="CK24" s="364"/>
      <c r="CL24" s="364"/>
      <c r="CM24" s="364"/>
      <c r="CN24" s="364"/>
      <c r="CO24" s="364"/>
      <c r="CP24" s="364"/>
      <c r="CQ24" s="364"/>
      <c r="CR24" s="364"/>
      <c r="CS24" s="364"/>
      <c r="CT24" s="364"/>
      <c r="CU24" s="364"/>
      <c r="CV24" s="364"/>
      <c r="CW24" s="364"/>
      <c r="CX24" s="364"/>
      <c r="CY24" s="364"/>
      <c r="CZ24" s="364"/>
      <c r="DA24" s="364"/>
      <c r="DB24" s="364"/>
      <c r="DC24" s="364"/>
      <c r="DD24" s="364"/>
      <c r="DE24" s="364"/>
      <c r="DF24" s="364"/>
      <c r="DG24" s="364"/>
      <c r="DH24" s="364"/>
      <c r="DI24" s="364"/>
      <c r="DJ24" s="364"/>
      <c r="DK24" s="364"/>
      <c r="DL24" s="364"/>
      <c r="DM24" s="364"/>
      <c r="DN24" s="364"/>
      <c r="DO24" s="364"/>
      <c r="DP24" s="364"/>
      <c r="DQ24" s="364"/>
      <c r="DR24" s="364"/>
      <c r="DS24" s="364"/>
      <c r="DT24" s="364"/>
      <c r="DU24" s="364"/>
      <c r="DV24" s="364"/>
      <c r="DW24" s="364"/>
      <c r="DX24" s="364"/>
      <c r="DY24" s="364"/>
      <c r="DZ24" s="364"/>
      <c r="EA24" s="364"/>
      <c r="EB24" s="364"/>
      <c r="EC24" s="364"/>
      <c r="ED24" s="364"/>
      <c r="EE24" s="364"/>
      <c r="EF24" s="364"/>
      <c r="EG24" s="364"/>
      <c r="EH24" s="364"/>
      <c r="EI24" s="364"/>
      <c r="EJ24" s="364"/>
      <c r="EK24" s="364"/>
      <c r="EL24" s="364"/>
      <c r="EM24" s="364"/>
      <c r="EN24" s="364"/>
      <c r="EO24" s="364"/>
      <c r="EP24" s="364"/>
      <c r="EQ24" s="364"/>
      <c r="ER24" s="364"/>
      <c r="ES24" s="364"/>
      <c r="ET24" s="364"/>
      <c r="EU24" s="364"/>
      <c r="EV24" s="364"/>
      <c r="EW24" s="364"/>
      <c r="EX24" s="364"/>
      <c r="EY24" s="364"/>
      <c r="EZ24" s="364"/>
      <c r="FA24" s="364"/>
      <c r="FB24" s="364"/>
      <c r="FC24" s="364"/>
      <c r="FD24" s="364"/>
      <c r="FE24" s="364"/>
      <c r="FF24" s="364"/>
      <c r="FG24" s="364"/>
      <c r="FH24" s="364"/>
      <c r="FI24" s="364"/>
      <c r="FJ24" s="364"/>
      <c r="FK24" s="364"/>
      <c r="FL24" s="364"/>
      <c r="FM24" s="364"/>
      <c r="FN24" s="364"/>
      <c r="FO24" s="364"/>
      <c r="FP24" s="364"/>
      <c r="FQ24" s="364"/>
      <c r="FR24" s="364"/>
      <c r="FS24" s="364"/>
      <c r="FT24" s="364"/>
      <c r="FU24" s="364"/>
      <c r="FV24" s="364"/>
      <c r="FW24" s="364"/>
      <c r="FX24" s="364"/>
      <c r="FY24" s="364"/>
      <c r="FZ24" s="364"/>
      <c r="GA24" s="364"/>
      <c r="GB24" s="364"/>
      <c r="GC24" s="364"/>
      <c r="GD24" s="364"/>
      <c r="GE24" s="364"/>
      <c r="GF24" s="364"/>
      <c r="GG24" s="364"/>
      <c r="GH24" s="364"/>
      <c r="GI24" s="364"/>
      <c r="GJ24" s="364"/>
      <c r="GK24" s="364"/>
      <c r="GL24" s="364"/>
      <c r="GM24" s="364"/>
      <c r="GN24" s="364"/>
      <c r="GO24" s="364"/>
      <c r="GP24" s="364"/>
      <c r="GQ24" s="364"/>
      <c r="GR24" s="364"/>
      <c r="GS24" s="364"/>
      <c r="GT24" s="364"/>
      <c r="GU24" s="364"/>
      <c r="GV24" s="364"/>
      <c r="GW24" s="364"/>
      <c r="GX24" s="364"/>
      <c r="GY24" s="364"/>
      <c r="GZ24" s="364"/>
      <c r="HA24" s="364"/>
      <c r="HB24" s="364"/>
      <c r="HC24" s="364"/>
      <c r="HD24" s="364"/>
      <c r="HE24" s="364"/>
      <c r="HF24" s="364"/>
      <c r="HG24" s="364"/>
      <c r="HH24" s="364"/>
      <c r="HI24" s="364"/>
      <c r="HJ24" s="364"/>
      <c r="HK24" s="364"/>
      <c r="HL24" s="364"/>
      <c r="HM24" s="364"/>
      <c r="HN24" s="364"/>
      <c r="HO24" s="364"/>
      <c r="HP24" s="364"/>
      <c r="HQ24" s="364"/>
      <c r="HR24" s="364"/>
      <c r="HS24" s="364"/>
      <c r="HT24" s="364"/>
      <c r="HU24" s="364"/>
      <c r="HV24" s="364"/>
      <c r="HW24" s="364"/>
      <c r="HX24" s="364"/>
      <c r="HY24" s="364"/>
      <c r="HZ24" s="364"/>
      <c r="IA24" s="364"/>
      <c r="IB24" s="364"/>
      <c r="IC24" s="364"/>
      <c r="ID24" s="364"/>
      <c r="IE24" s="364"/>
      <c r="IF24" s="364"/>
      <c r="IG24" s="364"/>
      <c r="IH24" s="364"/>
      <c r="II24" s="364"/>
      <c r="IJ24" s="364"/>
      <c r="IK24" s="364"/>
      <c r="IL24" s="364"/>
      <c r="IM24" s="364"/>
      <c r="IN24" s="364"/>
      <c r="IO24" s="364"/>
      <c r="IP24" s="364"/>
      <c r="IQ24" s="364"/>
      <c r="IR24" s="364"/>
      <c r="IS24" s="364"/>
      <c r="IT24" s="364"/>
      <c r="IU24" s="364"/>
      <c r="IV24" s="364"/>
      <c r="IW24" s="364"/>
      <c r="IX24" s="364"/>
      <c r="IY24" s="364"/>
      <c r="IZ24" s="364"/>
      <c r="JA24" s="364"/>
      <c r="JB24" s="364"/>
      <c r="JC24" s="364"/>
      <c r="JD24" s="364"/>
      <c r="JE24" s="364"/>
      <c r="JF24" s="364"/>
      <c r="JG24" s="364"/>
      <c r="JH24" s="364"/>
      <c r="JI24" s="364"/>
      <c r="JJ24" s="364"/>
      <c r="JK24" s="364"/>
      <c r="JL24" s="364"/>
      <c r="JM24" s="364"/>
      <c r="JN24" s="364"/>
      <c r="JO24" s="364"/>
      <c r="JP24" s="364"/>
      <c r="JQ24" s="364"/>
      <c r="JR24" s="364"/>
      <c r="JS24" s="364"/>
      <c r="JT24" s="364"/>
      <c r="JU24" s="364"/>
      <c r="JV24" s="364"/>
      <c r="JW24" s="364"/>
      <c r="JX24" s="364"/>
      <c r="JY24" s="364"/>
      <c r="JZ24" s="364"/>
      <c r="KA24" s="364"/>
      <c r="KB24" s="364"/>
      <c r="KC24" s="364"/>
      <c r="KD24" s="364"/>
      <c r="KE24" s="364"/>
      <c r="KF24" s="364"/>
      <c r="KG24" s="364"/>
      <c r="KH24" s="364"/>
      <c r="KI24" s="364"/>
      <c r="KJ24" s="364"/>
      <c r="KK24" s="364"/>
      <c r="KL24" s="364"/>
      <c r="KM24" s="364"/>
      <c r="KN24" s="364"/>
      <c r="KO24" s="364"/>
      <c r="KP24" s="364"/>
      <c r="KQ24" s="364"/>
      <c r="KR24" s="364"/>
      <c r="KS24" s="364"/>
      <c r="KT24" s="364"/>
      <c r="KU24" s="364"/>
      <c r="KV24" s="364"/>
      <c r="KW24" s="364"/>
      <c r="KX24" s="364"/>
      <c r="KY24" s="364"/>
      <c r="KZ24" s="364"/>
      <c r="LA24" s="364"/>
      <c r="LB24" s="364"/>
      <c r="LC24" s="364"/>
      <c r="LD24" s="364"/>
      <c r="LE24" s="364"/>
      <c r="LF24" s="364"/>
      <c r="LG24" s="364"/>
      <c r="LH24" s="364"/>
      <c r="LI24" s="364"/>
      <c r="LJ24" s="364"/>
      <c r="LK24" s="364"/>
      <c r="LL24" s="364"/>
      <c r="LM24" s="364"/>
      <c r="LN24" s="364"/>
      <c r="LO24" s="364"/>
      <c r="LP24" s="364"/>
      <c r="LQ24" s="364"/>
      <c r="LR24" s="364"/>
      <c r="LS24" s="364"/>
      <c r="LT24" s="364"/>
      <c r="LU24" s="364"/>
      <c r="LV24" s="364"/>
      <c r="LW24" s="364"/>
      <c r="LX24" s="364"/>
      <c r="LY24" s="364"/>
      <c r="LZ24" s="364"/>
      <c r="MA24" s="364"/>
      <c r="MB24" s="364"/>
      <c r="MC24" s="364"/>
      <c r="MD24" s="364"/>
      <c r="ME24" s="364"/>
      <c r="MF24" s="364"/>
      <c r="MG24" s="364"/>
      <c r="MH24" s="364"/>
      <c r="MI24" s="364"/>
      <c r="MJ24" s="364"/>
      <c r="MK24" s="364"/>
      <c r="ML24" s="364"/>
      <c r="MM24" s="364"/>
      <c r="MN24" s="364"/>
      <c r="MO24" s="364"/>
      <c r="MP24" s="364"/>
      <c r="MQ24" s="364"/>
      <c r="MR24" s="364"/>
      <c r="MS24" s="364"/>
      <c r="MT24" s="364"/>
      <c r="MU24" s="364"/>
      <c r="MV24" s="364"/>
      <c r="MW24" s="364"/>
      <c r="MX24" s="364"/>
      <c r="MY24" s="364"/>
      <c r="MZ24" s="364"/>
      <c r="NA24" s="364"/>
      <c r="NB24" s="364"/>
      <c r="NC24" s="364"/>
      <c r="ND24" s="364"/>
      <c r="NE24" s="364"/>
      <c r="NF24" s="364"/>
      <c r="NG24" s="364"/>
      <c r="NH24" s="364"/>
      <c r="NI24" s="364"/>
      <c r="NJ24" s="364"/>
      <c r="NK24" s="364"/>
      <c r="NL24" s="364"/>
      <c r="NM24" s="364"/>
      <c r="NN24" s="364"/>
      <c r="NO24" s="364"/>
      <c r="NP24" s="364"/>
      <c r="NQ24" s="364"/>
      <c r="NR24" s="364"/>
      <c r="NS24" s="364"/>
      <c r="NT24" s="364"/>
      <c r="NU24" s="364"/>
      <c r="NV24" s="364"/>
      <c r="NW24" s="364"/>
      <c r="NX24" s="364"/>
      <c r="NY24" s="364"/>
      <c r="NZ24" s="364"/>
      <c r="OA24" s="364"/>
      <c r="OB24" s="364"/>
      <c r="OC24" s="364"/>
      <c r="OD24" s="364"/>
      <c r="OE24" s="364"/>
      <c r="OF24" s="364"/>
      <c r="OG24" s="364"/>
      <c r="OH24" s="364"/>
      <c r="OI24" s="364"/>
      <c r="OJ24" s="364"/>
      <c r="OK24" s="364"/>
      <c r="OL24" s="364"/>
      <c r="OM24" s="364"/>
      <c r="ON24" s="364"/>
      <c r="OO24" s="364"/>
      <c r="OP24" s="364"/>
      <c r="OQ24" s="364"/>
      <c r="OR24" s="364"/>
      <c r="OS24" s="364"/>
      <c r="OT24" s="364"/>
      <c r="OU24" s="364"/>
      <c r="OV24" s="364"/>
      <c r="OW24" s="364"/>
      <c r="OX24" s="364"/>
      <c r="OY24" s="364"/>
      <c r="OZ24" s="364"/>
      <c r="PA24" s="364"/>
      <c r="PB24" s="364"/>
      <c r="PC24" s="364"/>
      <c r="PD24" s="364"/>
      <c r="PE24" s="364"/>
      <c r="PF24" s="364"/>
      <c r="PG24" s="364"/>
      <c r="PH24" s="364"/>
      <c r="PI24" s="364"/>
      <c r="PJ24" s="364"/>
      <c r="PK24" s="364"/>
      <c r="PL24" s="364"/>
      <c r="PM24" s="364"/>
      <c r="PN24" s="364"/>
      <c r="PO24" s="364"/>
      <c r="PP24" s="364"/>
      <c r="PQ24" s="364"/>
      <c r="PR24" s="364"/>
      <c r="PS24" s="364"/>
      <c r="PT24" s="364"/>
      <c r="PU24" s="364"/>
      <c r="PV24" s="364"/>
      <c r="PW24" s="364"/>
      <c r="PX24" s="364"/>
      <c r="PY24" s="364"/>
      <c r="PZ24" s="364"/>
      <c r="QA24" s="364"/>
      <c r="QB24" s="364"/>
      <c r="QC24" s="364"/>
      <c r="QD24" s="364"/>
      <c r="QE24" s="364"/>
      <c r="QF24" s="364"/>
      <c r="QG24" s="364"/>
      <c r="QH24" s="364"/>
      <c r="QI24" s="364"/>
      <c r="QJ24" s="364"/>
      <c r="QK24" s="364"/>
      <c r="QL24" s="364"/>
      <c r="QM24" s="364"/>
      <c r="QN24" s="364"/>
      <c r="QO24" s="364"/>
      <c r="QP24" s="364"/>
      <c r="QQ24" s="364"/>
      <c r="QR24" s="364"/>
      <c r="QS24" s="364"/>
      <c r="QT24" s="364"/>
      <c r="QU24" s="364"/>
      <c r="QV24" s="364"/>
      <c r="QW24" s="364"/>
      <c r="QX24" s="364"/>
      <c r="QY24" s="364"/>
      <c r="QZ24" s="364"/>
      <c r="RA24" s="364"/>
      <c r="RB24" s="364"/>
      <c r="RC24" s="364"/>
      <c r="RD24" s="364"/>
      <c r="RE24" s="364"/>
      <c r="RF24" s="364"/>
      <c r="RG24" s="364"/>
      <c r="RH24" s="364"/>
      <c r="RI24" s="364"/>
      <c r="RJ24" s="364"/>
      <c r="RK24" s="364"/>
      <c r="RL24" s="364"/>
      <c r="RM24" s="364"/>
      <c r="RN24" s="364"/>
      <c r="RO24" s="364"/>
      <c r="RP24" s="364"/>
      <c r="RQ24" s="364"/>
      <c r="RR24" s="364"/>
      <c r="RS24" s="364"/>
      <c r="RT24" s="364"/>
      <c r="RU24" s="364"/>
      <c r="RV24" s="364"/>
      <c r="RW24" s="364"/>
      <c r="RX24" s="364"/>
      <c r="RY24" s="364"/>
      <c r="RZ24" s="364"/>
      <c r="SA24" s="364"/>
      <c r="SB24" s="364"/>
      <c r="SC24" s="364"/>
      <c r="SD24" s="364"/>
      <c r="SE24" s="364"/>
      <c r="SF24" s="364"/>
      <c r="SG24" s="364"/>
      <c r="SH24" s="364"/>
      <c r="SI24" s="364"/>
      <c r="SJ24" s="364"/>
      <c r="SK24" s="364"/>
      <c r="SL24" s="364"/>
      <c r="SM24" s="364"/>
      <c r="SN24" s="364"/>
      <c r="SO24" s="364"/>
      <c r="SP24" s="364"/>
      <c r="SQ24" s="364"/>
      <c r="SR24" s="364"/>
      <c r="SS24" s="364"/>
      <c r="ST24" s="364"/>
      <c r="SU24" s="364"/>
      <c r="SV24" s="364"/>
      <c r="SW24" s="364"/>
      <c r="SX24" s="364"/>
      <c r="SY24" s="364"/>
      <c r="SZ24" s="364"/>
      <c r="TA24" s="364"/>
      <c r="TB24" s="364"/>
      <c r="TC24" s="364"/>
      <c r="TD24" s="364"/>
      <c r="TE24" s="364"/>
      <c r="TF24" s="364"/>
      <c r="TG24" s="364"/>
      <c r="TH24" s="364"/>
      <c r="TI24" s="364"/>
      <c r="TJ24" s="364"/>
      <c r="TK24" s="364"/>
      <c r="TL24" s="364"/>
      <c r="TM24" s="364"/>
      <c r="TN24" s="364"/>
      <c r="TO24" s="364"/>
      <c r="TP24" s="364"/>
      <c r="TQ24" s="364"/>
      <c r="TR24" s="364"/>
      <c r="TS24" s="364"/>
      <c r="TT24" s="364"/>
      <c r="TU24" s="364"/>
      <c r="TV24" s="364"/>
      <c r="TW24" s="364"/>
      <c r="TX24" s="364"/>
      <c r="TY24" s="364"/>
      <c r="TZ24" s="364"/>
      <c r="UA24" s="364"/>
      <c r="UB24" s="364"/>
      <c r="UC24" s="364"/>
      <c r="UD24" s="364"/>
      <c r="UE24" s="364"/>
      <c r="UF24" s="364"/>
      <c r="UG24" s="364"/>
      <c r="UH24" s="364"/>
      <c r="UI24" s="364"/>
      <c r="UJ24" s="364"/>
      <c r="UK24" s="364"/>
      <c r="UL24" s="364"/>
      <c r="UM24" s="364"/>
      <c r="UN24" s="364"/>
      <c r="UO24" s="364"/>
      <c r="UP24" s="364"/>
      <c r="UQ24" s="364"/>
      <c r="UR24" s="364"/>
      <c r="US24" s="364"/>
      <c r="UT24" s="364"/>
      <c r="UU24" s="364"/>
      <c r="UV24" s="364"/>
      <c r="UW24" s="364"/>
      <c r="UX24" s="364"/>
      <c r="UY24" s="364"/>
      <c r="UZ24" s="364"/>
      <c r="VA24" s="364"/>
      <c r="VB24" s="364"/>
      <c r="VC24" s="364"/>
      <c r="VD24" s="364"/>
      <c r="VE24" s="364"/>
      <c r="VF24" s="364"/>
      <c r="VG24" s="364"/>
      <c r="VH24" s="364"/>
      <c r="VI24" s="364"/>
      <c r="VJ24" s="364"/>
      <c r="VK24" s="364"/>
      <c r="VL24" s="364"/>
      <c r="VM24" s="364"/>
      <c r="VN24" s="364"/>
      <c r="VO24" s="364"/>
      <c r="VP24" s="364"/>
      <c r="VQ24" s="364"/>
      <c r="VR24" s="364"/>
      <c r="VS24" s="364"/>
      <c r="VT24" s="364"/>
      <c r="VU24" s="364"/>
      <c r="VV24" s="364"/>
      <c r="VW24" s="364"/>
      <c r="VX24" s="364"/>
      <c r="VY24" s="364"/>
      <c r="VZ24" s="364"/>
      <c r="WA24" s="364"/>
      <c r="WB24" s="364"/>
      <c r="WC24" s="364"/>
      <c r="WD24" s="364"/>
      <c r="WE24" s="364"/>
      <c r="WF24" s="364"/>
      <c r="WG24" s="364"/>
      <c r="WH24" s="364"/>
      <c r="WI24" s="364"/>
      <c r="WJ24" s="364"/>
      <c r="WK24" s="364"/>
      <c r="WL24" s="364"/>
      <c r="WM24" s="364"/>
      <c r="WN24" s="364"/>
      <c r="WO24" s="364"/>
      <c r="WP24" s="364"/>
      <c r="WQ24" s="364"/>
      <c r="WR24" s="364"/>
      <c r="WS24" s="364"/>
      <c r="WT24" s="364"/>
      <c r="WU24" s="364"/>
      <c r="WV24" s="364"/>
      <c r="WW24" s="364"/>
      <c r="WX24" s="364"/>
      <c r="WY24" s="364"/>
      <c r="WZ24" s="364"/>
      <c r="XA24" s="364"/>
      <c r="XB24" s="364"/>
      <c r="XC24" s="364"/>
      <c r="XD24" s="364"/>
      <c r="XE24" s="364"/>
      <c r="XF24" s="364"/>
      <c r="XG24" s="364"/>
      <c r="XH24" s="364"/>
      <c r="XI24" s="364"/>
      <c r="XJ24" s="364"/>
      <c r="XK24" s="364"/>
      <c r="XL24" s="364"/>
      <c r="XM24" s="364"/>
      <c r="XN24" s="364"/>
      <c r="XO24" s="364"/>
      <c r="XP24" s="364"/>
      <c r="XQ24" s="364"/>
      <c r="XR24" s="364"/>
      <c r="XS24" s="364"/>
      <c r="XT24" s="364"/>
      <c r="XU24" s="364"/>
      <c r="XV24" s="364"/>
      <c r="XW24" s="364"/>
      <c r="XX24" s="364"/>
      <c r="XY24" s="364"/>
      <c r="XZ24" s="364"/>
      <c r="YA24" s="364"/>
      <c r="YB24" s="364"/>
      <c r="YC24" s="364"/>
      <c r="YD24" s="364"/>
      <c r="YE24" s="364"/>
      <c r="YF24" s="364"/>
      <c r="YG24" s="364"/>
      <c r="YH24" s="364"/>
      <c r="YI24" s="364"/>
      <c r="YJ24" s="364"/>
      <c r="YK24" s="364"/>
      <c r="YL24" s="364"/>
      <c r="YM24" s="364"/>
      <c r="YN24" s="364"/>
      <c r="YO24" s="364"/>
      <c r="YP24" s="364"/>
      <c r="YQ24" s="364"/>
      <c r="YR24" s="364"/>
      <c r="YS24" s="364"/>
      <c r="YT24" s="364"/>
      <c r="YU24" s="364"/>
      <c r="YV24" s="364"/>
      <c r="YW24" s="364"/>
      <c r="YX24" s="364"/>
      <c r="YY24" s="364"/>
      <c r="YZ24" s="364"/>
      <c r="ZA24" s="364"/>
      <c r="ZB24" s="364"/>
      <c r="ZC24" s="364"/>
      <c r="ZD24" s="364"/>
      <c r="ZE24" s="364"/>
      <c r="ZF24" s="364"/>
      <c r="ZG24" s="364"/>
      <c r="ZH24" s="364"/>
      <c r="ZI24" s="364"/>
      <c r="ZJ24" s="364"/>
      <c r="ZK24" s="364"/>
      <c r="ZL24" s="364"/>
      <c r="ZM24" s="364"/>
      <c r="ZN24" s="364"/>
      <c r="ZO24" s="364"/>
      <c r="ZP24" s="364"/>
      <c r="ZQ24" s="364"/>
      <c r="ZR24" s="364"/>
      <c r="ZS24" s="364"/>
      <c r="ZT24" s="364"/>
      <c r="ZU24" s="364"/>
      <c r="ZV24" s="364"/>
      <c r="ZW24" s="364"/>
      <c r="ZX24" s="364"/>
      <c r="ZY24" s="364"/>
      <c r="ZZ24" s="364"/>
      <c r="AAA24" s="364"/>
      <c r="AAB24" s="364"/>
      <c r="AAC24" s="364"/>
      <c r="AAD24" s="364"/>
      <c r="AAE24" s="364"/>
      <c r="AAF24" s="364"/>
      <c r="AAG24" s="364"/>
      <c r="AAH24" s="364"/>
      <c r="AAI24" s="364"/>
      <c r="AAJ24" s="364"/>
      <c r="AAK24" s="364"/>
      <c r="AAL24" s="364"/>
      <c r="AAM24" s="364"/>
      <c r="AAN24" s="364"/>
      <c r="AAO24" s="364"/>
      <c r="AAP24" s="364"/>
      <c r="AAQ24" s="364"/>
      <c r="AAR24" s="364"/>
      <c r="AAS24" s="364"/>
      <c r="AAT24" s="364"/>
      <c r="AAU24" s="364"/>
      <c r="AAV24" s="364"/>
      <c r="AAW24" s="364"/>
      <c r="AAX24" s="364"/>
      <c r="AAY24" s="364"/>
      <c r="AAZ24" s="364"/>
      <c r="ABA24" s="364"/>
      <c r="ABB24" s="364"/>
      <c r="ABC24" s="364"/>
      <c r="ABD24" s="364"/>
      <c r="ABE24" s="364"/>
      <c r="ABF24" s="364"/>
      <c r="ABG24" s="364"/>
      <c r="ABH24" s="364"/>
      <c r="ABI24" s="364"/>
      <c r="ABJ24" s="364"/>
      <c r="ABK24" s="364"/>
      <c r="ABL24" s="364"/>
      <c r="ABM24" s="364"/>
      <c r="ABN24" s="364"/>
      <c r="ABO24" s="364"/>
      <c r="ABP24" s="364"/>
      <c r="ABQ24" s="364"/>
      <c r="ABR24" s="364"/>
      <c r="ABS24" s="364"/>
      <c r="ABT24" s="364"/>
      <c r="ABU24" s="364"/>
      <c r="ABV24" s="364"/>
      <c r="ABW24" s="364"/>
      <c r="ABX24" s="364"/>
      <c r="ABY24" s="364"/>
      <c r="ABZ24" s="364"/>
      <c r="ACA24" s="364"/>
      <c r="ACB24" s="364"/>
      <c r="ACC24" s="364"/>
      <c r="ACD24" s="364"/>
      <c r="ACE24" s="364"/>
    </row>
    <row r="25" spans="1:759" s="6" customFormat="1" ht="24" customHeight="1" x14ac:dyDescent="0.2">
      <c r="A25" s="957"/>
      <c r="B25" s="957"/>
      <c r="C25" s="957"/>
      <c r="D25" s="957"/>
      <c r="E25" s="957"/>
      <c r="F25" s="957"/>
      <c r="G25" s="957"/>
      <c r="H25" s="957"/>
      <c r="I25" s="72"/>
      <c r="J25" s="47"/>
    </row>
    <row r="26" spans="1:759" ht="14.25" x14ac:dyDescent="0.2">
      <c r="C26" s="6"/>
      <c r="D26" s="6"/>
      <c r="E26" s="6"/>
      <c r="F26" s="6"/>
      <c r="G26" s="6"/>
      <c r="H26" s="5"/>
      <c r="I26" s="5"/>
      <c r="J26" s="173"/>
    </row>
    <row r="27" spans="1:759" ht="15" customHeight="1" x14ac:dyDescent="0.25">
      <c r="A27" s="981"/>
      <c r="B27" s="981"/>
      <c r="C27" s="6"/>
      <c r="D27" s="6"/>
      <c r="E27" s="6"/>
      <c r="F27" s="6"/>
      <c r="G27" s="68"/>
      <c r="H27" s="5"/>
      <c r="I27" s="6"/>
      <c r="J27" s="800"/>
    </row>
  </sheetData>
  <mergeCells count="13">
    <mergeCell ref="A27:B27"/>
    <mergeCell ref="A1:J1"/>
    <mergeCell ref="A2:J2"/>
    <mergeCell ref="A4:D4"/>
    <mergeCell ref="A25:H25"/>
    <mergeCell ref="H6:I6"/>
    <mergeCell ref="H5:I5"/>
    <mergeCell ref="F5:G5"/>
    <mergeCell ref="F6:G6"/>
    <mergeCell ref="D5:E5"/>
    <mergeCell ref="D6:E6"/>
    <mergeCell ref="B5:C5"/>
    <mergeCell ref="B6:C6"/>
  </mergeCells>
  <phoneticPr fontId="3" type="noConversion"/>
  <printOptions horizontalCentered="1" verticalCentered="1"/>
  <pageMargins left="1.01" right="1.29" top="1.45" bottom="1.81" header="0.2" footer="0.78"/>
  <pageSetup scale="90" orientation="landscape" r:id="rId1"/>
  <headerFooter alignWithMargins="0"/>
  <ignoredErrors>
    <ignoredError sqref="H24" formulaRange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27"/>
  <sheetViews>
    <sheetView rightToLeft="1" zoomScale="90" zoomScaleNormal="90" zoomScaleSheetLayoutView="106" workbookViewId="0">
      <selection activeCell="G12" sqref="G12"/>
    </sheetView>
  </sheetViews>
  <sheetFormatPr defaultRowHeight="12.75" x14ac:dyDescent="0.2"/>
  <cols>
    <col min="1" max="1" width="11.140625" customWidth="1"/>
    <col min="2" max="2" width="13.7109375" customWidth="1"/>
    <col min="3" max="3" width="15.5703125" customWidth="1"/>
    <col min="4" max="4" width="16.28515625" customWidth="1"/>
    <col min="5" max="5" width="15.140625" customWidth="1"/>
    <col min="6" max="6" width="14.140625" customWidth="1"/>
    <col min="7" max="7" width="13" customWidth="1"/>
    <col min="8" max="8" width="16.85546875" customWidth="1"/>
    <col min="9" max="9" width="9.140625" hidden="1" customWidth="1"/>
    <col min="10" max="10" width="4.140625" hidden="1" customWidth="1"/>
    <col min="11" max="13" width="9.140625" hidden="1" customWidth="1"/>
    <col min="14" max="14" width="4.140625" hidden="1" customWidth="1"/>
    <col min="15" max="17" width="9.140625" hidden="1" customWidth="1"/>
  </cols>
  <sheetData>
    <row r="1" spans="1:8" ht="15" customHeight="1" x14ac:dyDescent="0.2">
      <c r="A1" s="909" t="s">
        <v>458</v>
      </c>
      <c r="B1" s="909"/>
      <c r="C1" s="909"/>
      <c r="D1" s="909"/>
      <c r="E1" s="909"/>
      <c r="F1" s="909"/>
      <c r="G1" s="909"/>
      <c r="H1" s="909"/>
    </row>
    <row r="2" spans="1:8" ht="17.25" customHeight="1" x14ac:dyDescent="0.2">
      <c r="A2" s="911" t="s">
        <v>464</v>
      </c>
      <c r="B2" s="911"/>
      <c r="C2" s="911"/>
      <c r="D2" s="911"/>
      <c r="E2" s="911"/>
      <c r="F2" s="911"/>
      <c r="G2" s="911"/>
      <c r="H2" s="911"/>
    </row>
    <row r="3" spans="1:8" s="6" customFormat="1" ht="15" x14ac:dyDescent="0.25">
      <c r="A3" s="191"/>
      <c r="B3" s="191"/>
      <c r="C3" s="191"/>
      <c r="D3" s="191"/>
      <c r="E3" s="191"/>
      <c r="F3" s="191"/>
      <c r="G3" s="191"/>
      <c r="H3" s="251" t="s">
        <v>396</v>
      </c>
    </row>
    <row r="4" spans="1:8" ht="15.75" thickBot="1" x14ac:dyDescent="0.25">
      <c r="A4" s="975" t="s">
        <v>407</v>
      </c>
      <c r="B4" s="975"/>
      <c r="C4" s="1036" t="s">
        <v>359</v>
      </c>
      <c r="D4" s="1036"/>
      <c r="E4" s="941" t="s">
        <v>173</v>
      </c>
      <c r="F4" s="941"/>
      <c r="G4" s="941"/>
      <c r="H4" s="210" t="s">
        <v>306</v>
      </c>
    </row>
    <row r="5" spans="1:8" ht="15" customHeight="1" x14ac:dyDescent="0.25">
      <c r="A5" s="35"/>
      <c r="B5" s="953" t="s">
        <v>62</v>
      </c>
      <c r="C5" s="953"/>
      <c r="D5" s="139" t="s">
        <v>168</v>
      </c>
      <c r="E5" s="139"/>
      <c r="F5" s="567" t="s">
        <v>63</v>
      </c>
      <c r="G5" s="104"/>
      <c r="H5" s="35"/>
    </row>
    <row r="6" spans="1:8" s="6" customFormat="1" ht="15" customHeight="1" x14ac:dyDescent="0.25">
      <c r="A6" s="39"/>
      <c r="B6" s="909" t="s">
        <v>314</v>
      </c>
      <c r="C6" s="909"/>
      <c r="D6" s="48" t="s">
        <v>241</v>
      </c>
      <c r="E6" s="48"/>
      <c r="F6" s="565" t="s">
        <v>287</v>
      </c>
      <c r="G6" s="30"/>
      <c r="H6" s="39"/>
    </row>
    <row r="7" spans="1:8" ht="15" customHeight="1" x14ac:dyDescent="0.2">
      <c r="A7" s="335"/>
      <c r="B7" s="334" t="s">
        <v>64</v>
      </c>
      <c r="C7" s="334" t="s">
        <v>222</v>
      </c>
      <c r="D7" s="334" t="s">
        <v>233</v>
      </c>
      <c r="E7" s="334" t="s">
        <v>222</v>
      </c>
      <c r="F7" s="334" t="s">
        <v>191</v>
      </c>
      <c r="G7" s="334" t="s">
        <v>222</v>
      </c>
      <c r="H7" s="335"/>
    </row>
    <row r="8" spans="1:8" ht="15" customHeight="1" thickBot="1" x14ac:dyDescent="0.25">
      <c r="A8" s="314" t="s">
        <v>49</v>
      </c>
      <c r="B8" s="317" t="s">
        <v>128</v>
      </c>
      <c r="C8" s="300" t="s">
        <v>29</v>
      </c>
      <c r="D8" s="300" t="s">
        <v>234</v>
      </c>
      <c r="E8" s="300" t="s">
        <v>29</v>
      </c>
      <c r="F8" s="300" t="s">
        <v>235</v>
      </c>
      <c r="G8" s="300" t="s">
        <v>29</v>
      </c>
      <c r="H8" s="314" t="s">
        <v>26</v>
      </c>
    </row>
    <row r="9" spans="1:8" s="429" customFormat="1" ht="15.95" customHeight="1" x14ac:dyDescent="0.2">
      <c r="A9" s="500" t="s">
        <v>337</v>
      </c>
      <c r="B9" s="771">
        <v>1465</v>
      </c>
      <c r="C9" s="486">
        <v>70320</v>
      </c>
      <c r="D9" s="501">
        <v>25471</v>
      </c>
      <c r="E9" s="487">
        <v>185379</v>
      </c>
      <c r="F9" s="487">
        <v>211</v>
      </c>
      <c r="G9" s="486">
        <v>76353</v>
      </c>
      <c r="H9" s="502" t="s">
        <v>338</v>
      </c>
    </row>
    <row r="10" spans="1:8" s="268" customFormat="1" ht="15.95" customHeight="1" x14ac:dyDescent="0.2">
      <c r="A10" s="430" t="s">
        <v>30</v>
      </c>
      <c r="B10" s="415">
        <v>7629</v>
      </c>
      <c r="C10" s="415">
        <v>270797</v>
      </c>
      <c r="D10" s="415">
        <v>45815</v>
      </c>
      <c r="E10" s="416">
        <v>371556</v>
      </c>
      <c r="F10" s="416">
        <v>464</v>
      </c>
      <c r="G10" s="415">
        <v>197696</v>
      </c>
      <c r="H10" s="419" t="s">
        <v>31</v>
      </c>
    </row>
    <row r="11" spans="1:8" s="268" customFormat="1" ht="15.95" customHeight="1" x14ac:dyDescent="0.2">
      <c r="A11" s="503" t="s">
        <v>3</v>
      </c>
      <c r="B11" s="486">
        <v>16540</v>
      </c>
      <c r="C11" s="486">
        <v>364511</v>
      </c>
      <c r="D11" s="486">
        <v>88540</v>
      </c>
      <c r="E11" s="487">
        <v>348523</v>
      </c>
      <c r="F11" s="487">
        <v>0</v>
      </c>
      <c r="G11" s="487">
        <v>0</v>
      </c>
      <c r="H11" s="491" t="s">
        <v>15</v>
      </c>
    </row>
    <row r="12" spans="1:8" s="268" customFormat="1" ht="15.95" customHeight="1" x14ac:dyDescent="0.2">
      <c r="A12" s="430" t="s">
        <v>327</v>
      </c>
      <c r="B12" s="415">
        <v>4860</v>
      </c>
      <c r="C12" s="415">
        <v>245430</v>
      </c>
      <c r="D12" s="415">
        <v>45918</v>
      </c>
      <c r="E12" s="416">
        <v>178801</v>
      </c>
      <c r="F12" s="416">
        <v>0</v>
      </c>
      <c r="G12" s="416">
        <v>0</v>
      </c>
      <c r="H12" s="419" t="s">
        <v>323</v>
      </c>
    </row>
    <row r="13" spans="1:8" s="268" customFormat="1" ht="15.95" customHeight="1" x14ac:dyDescent="0.2">
      <c r="A13" s="503" t="s">
        <v>4</v>
      </c>
      <c r="B13" s="486">
        <v>69658</v>
      </c>
      <c r="C13" s="486">
        <v>1880766</v>
      </c>
      <c r="D13" s="486">
        <v>229301</v>
      </c>
      <c r="E13" s="487">
        <v>1325981</v>
      </c>
      <c r="F13" s="487">
        <v>0</v>
      </c>
      <c r="G13" s="487">
        <v>0</v>
      </c>
      <c r="H13" s="491" t="s">
        <v>16</v>
      </c>
    </row>
    <row r="14" spans="1:8" s="268" customFormat="1" ht="15.95" customHeight="1" x14ac:dyDescent="0.2">
      <c r="A14" s="430" t="s">
        <v>5</v>
      </c>
      <c r="B14" s="415">
        <v>13079</v>
      </c>
      <c r="C14" s="415">
        <v>575476</v>
      </c>
      <c r="D14" s="415">
        <v>78544</v>
      </c>
      <c r="E14" s="416">
        <v>333954</v>
      </c>
      <c r="F14" s="416">
        <v>0</v>
      </c>
      <c r="G14" s="416">
        <v>0</v>
      </c>
      <c r="H14" s="419" t="s">
        <v>23</v>
      </c>
    </row>
    <row r="15" spans="1:8" s="268" customFormat="1" ht="15.95" customHeight="1" x14ac:dyDescent="0.2">
      <c r="A15" s="503" t="s">
        <v>6</v>
      </c>
      <c r="B15" s="486">
        <v>25588</v>
      </c>
      <c r="C15" s="486">
        <v>935799</v>
      </c>
      <c r="D15" s="486">
        <v>40932</v>
      </c>
      <c r="E15" s="487">
        <v>216261</v>
      </c>
      <c r="F15" s="487">
        <v>0</v>
      </c>
      <c r="G15" s="487">
        <v>0</v>
      </c>
      <c r="H15" s="491" t="s">
        <v>24</v>
      </c>
    </row>
    <row r="16" spans="1:8" s="268" customFormat="1" ht="15.95" customHeight="1" x14ac:dyDescent="0.2">
      <c r="A16" s="430" t="s">
        <v>11</v>
      </c>
      <c r="B16" s="415">
        <v>18177</v>
      </c>
      <c r="C16" s="415">
        <v>549427</v>
      </c>
      <c r="D16" s="415">
        <v>68889</v>
      </c>
      <c r="E16" s="416">
        <v>206667</v>
      </c>
      <c r="F16" s="416">
        <v>0</v>
      </c>
      <c r="G16" s="416">
        <v>0</v>
      </c>
      <c r="H16" s="419" t="s">
        <v>21</v>
      </c>
    </row>
    <row r="17" spans="1:9" s="268" customFormat="1" ht="15.95" customHeight="1" x14ac:dyDescent="0.2">
      <c r="A17" s="503" t="s">
        <v>2</v>
      </c>
      <c r="B17" s="486">
        <v>4469</v>
      </c>
      <c r="C17" s="486">
        <v>134070</v>
      </c>
      <c r="D17" s="486">
        <v>30627</v>
      </c>
      <c r="E17" s="487">
        <v>304555</v>
      </c>
      <c r="F17" s="487">
        <v>0</v>
      </c>
      <c r="G17" s="487">
        <v>0</v>
      </c>
      <c r="H17" s="491" t="s">
        <v>14</v>
      </c>
    </row>
    <row r="18" spans="1:9" s="268" customFormat="1" ht="15.95" customHeight="1" x14ac:dyDescent="0.2">
      <c r="A18" s="430" t="s">
        <v>7</v>
      </c>
      <c r="B18" s="415">
        <v>29078</v>
      </c>
      <c r="C18" s="415">
        <v>872340</v>
      </c>
      <c r="D18" s="415">
        <v>37767</v>
      </c>
      <c r="E18" s="416">
        <v>206154</v>
      </c>
      <c r="F18" s="416">
        <v>0</v>
      </c>
      <c r="G18" s="416">
        <v>0</v>
      </c>
      <c r="H18" s="419" t="s">
        <v>17</v>
      </c>
    </row>
    <row r="19" spans="1:9" s="268" customFormat="1" ht="15.95" customHeight="1" x14ac:dyDescent="0.2">
      <c r="A19" s="503" t="s">
        <v>8</v>
      </c>
      <c r="B19" s="486">
        <v>13538</v>
      </c>
      <c r="C19" s="486">
        <v>406140</v>
      </c>
      <c r="D19" s="486">
        <v>88553</v>
      </c>
      <c r="E19" s="487">
        <v>369487</v>
      </c>
      <c r="F19" s="487">
        <v>0</v>
      </c>
      <c r="G19" s="487">
        <v>0</v>
      </c>
      <c r="H19" s="491" t="s">
        <v>18</v>
      </c>
    </row>
    <row r="20" spans="1:9" s="268" customFormat="1" ht="15.95" customHeight="1" x14ac:dyDescent="0.2">
      <c r="A20" s="430" t="s">
        <v>9</v>
      </c>
      <c r="B20" s="415">
        <v>10343</v>
      </c>
      <c r="C20" s="415">
        <v>279261</v>
      </c>
      <c r="D20" s="415">
        <v>121809</v>
      </c>
      <c r="E20" s="416">
        <v>339076</v>
      </c>
      <c r="F20" s="416">
        <v>0</v>
      </c>
      <c r="G20" s="416">
        <v>0</v>
      </c>
      <c r="H20" s="419" t="s">
        <v>19</v>
      </c>
    </row>
    <row r="21" spans="1:9" s="268" customFormat="1" ht="15.95" customHeight="1" x14ac:dyDescent="0.2">
      <c r="A21" s="503" t="s">
        <v>10</v>
      </c>
      <c r="B21" s="486">
        <v>7112</v>
      </c>
      <c r="C21" s="486">
        <v>177800</v>
      </c>
      <c r="D21" s="486">
        <v>147387</v>
      </c>
      <c r="E21" s="487">
        <v>421867</v>
      </c>
      <c r="F21" s="487">
        <v>0</v>
      </c>
      <c r="G21" s="487">
        <v>0</v>
      </c>
      <c r="H21" s="491" t="s">
        <v>20</v>
      </c>
    </row>
    <row r="22" spans="1:9" s="268" customFormat="1" ht="15.95" customHeight="1" x14ac:dyDescent="0.2">
      <c r="A22" s="430" t="s">
        <v>12</v>
      </c>
      <c r="B22" s="415">
        <v>3447</v>
      </c>
      <c r="C22" s="415">
        <v>82728</v>
      </c>
      <c r="D22" s="415">
        <v>42101</v>
      </c>
      <c r="E22" s="416">
        <v>176467</v>
      </c>
      <c r="F22" s="416">
        <v>0</v>
      </c>
      <c r="G22" s="416">
        <v>0</v>
      </c>
      <c r="H22" s="419" t="s">
        <v>25</v>
      </c>
    </row>
    <row r="23" spans="1:9" s="268" customFormat="1" ht="15.95" customHeight="1" thickBot="1" x14ac:dyDescent="0.25">
      <c r="A23" s="503" t="s">
        <v>13</v>
      </c>
      <c r="B23" s="486">
        <v>14748</v>
      </c>
      <c r="C23" s="486">
        <v>634164</v>
      </c>
      <c r="D23" s="486">
        <v>70512</v>
      </c>
      <c r="E23" s="487">
        <v>375464</v>
      </c>
      <c r="F23" s="487">
        <v>0</v>
      </c>
      <c r="G23" s="487">
        <v>0</v>
      </c>
      <c r="H23" s="491" t="s">
        <v>22</v>
      </c>
    </row>
    <row r="24" spans="1:9" s="140" customFormat="1" ht="15.75" customHeight="1" thickTop="1" thickBot="1" x14ac:dyDescent="0.25">
      <c r="A24" s="700" t="s">
        <v>0</v>
      </c>
      <c r="B24" s="701">
        <f>SUM(B9:B23)</f>
        <v>239731</v>
      </c>
      <c r="C24" s="701">
        <f t="shared" ref="C24:G24" si="0">SUM(C9:C23)</f>
        <v>7479029</v>
      </c>
      <c r="D24" s="701">
        <f t="shared" si="0"/>
        <v>1162166</v>
      </c>
      <c r="E24" s="701">
        <f t="shared" si="0"/>
        <v>5360192</v>
      </c>
      <c r="F24" s="701">
        <f t="shared" si="0"/>
        <v>675</v>
      </c>
      <c r="G24" s="701">
        <f t="shared" si="0"/>
        <v>274049</v>
      </c>
      <c r="H24" s="698" t="s">
        <v>1</v>
      </c>
    </row>
    <row r="25" spans="1:9" s="6" customFormat="1" ht="15.75" customHeight="1" thickTop="1" x14ac:dyDescent="0.2">
      <c r="A25" s="957"/>
      <c r="B25" s="957"/>
      <c r="C25" s="957"/>
      <c r="D25" s="957"/>
      <c r="E25" s="957"/>
      <c r="F25" s="957"/>
      <c r="G25" s="72"/>
      <c r="H25" s="47"/>
    </row>
    <row r="26" spans="1:9" ht="14.25" x14ac:dyDescent="0.2">
      <c r="C26" s="6"/>
      <c r="D26" s="6"/>
      <c r="E26" s="6"/>
      <c r="F26" s="5"/>
      <c r="G26" s="5"/>
      <c r="H26" s="173"/>
    </row>
    <row r="27" spans="1:9" ht="15" customHeight="1" x14ac:dyDescent="0.25">
      <c r="A27" s="981"/>
      <c r="B27" s="981"/>
      <c r="C27" s="6"/>
      <c r="D27" s="6"/>
      <c r="E27" s="68"/>
      <c r="F27" s="5"/>
      <c r="G27" s="6"/>
      <c r="H27" s="252"/>
      <c r="I27" s="47"/>
    </row>
  </sheetData>
  <mergeCells count="9">
    <mergeCell ref="A27:B27"/>
    <mergeCell ref="A1:H1"/>
    <mergeCell ref="A2:H2"/>
    <mergeCell ref="A4:B4"/>
    <mergeCell ref="B5:C5"/>
    <mergeCell ref="B6:C6"/>
    <mergeCell ref="A25:F25"/>
    <mergeCell ref="C4:D4"/>
    <mergeCell ref="E4:G4"/>
  </mergeCells>
  <phoneticPr fontId="3" type="noConversion"/>
  <printOptions horizontalCentered="1" verticalCentered="1"/>
  <pageMargins left="1.01" right="1.29" top="1.36" bottom="1.81" header="0.2" footer="0.78"/>
  <pageSetup scale="9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N30"/>
  <sheetViews>
    <sheetView rightToLeft="1" zoomScale="80" zoomScaleNormal="80" zoomScaleSheetLayoutView="100" workbookViewId="0">
      <selection activeCell="G12" sqref="G12"/>
    </sheetView>
  </sheetViews>
  <sheetFormatPr defaultRowHeight="12.75" x14ac:dyDescent="0.2"/>
  <cols>
    <col min="1" max="1" width="11.5703125" customWidth="1"/>
    <col min="2" max="2" width="10" customWidth="1"/>
    <col min="3" max="3" width="12.28515625" customWidth="1"/>
    <col min="4" max="4" width="14.7109375" customWidth="1"/>
    <col min="5" max="5" width="13.7109375" customWidth="1"/>
    <col min="6" max="6" width="12.7109375" customWidth="1"/>
    <col min="7" max="7" width="14.85546875" customWidth="1"/>
    <col min="8" max="8" width="21.5703125" style="6" customWidth="1"/>
    <col min="9" max="9" width="17.140625" customWidth="1"/>
    <col min="10" max="10" width="0.42578125" hidden="1" customWidth="1"/>
  </cols>
  <sheetData>
    <row r="1" spans="1:11" ht="15" x14ac:dyDescent="0.2">
      <c r="A1" s="909" t="s">
        <v>462</v>
      </c>
      <c r="B1" s="909"/>
      <c r="C1" s="909"/>
      <c r="D1" s="909"/>
      <c r="E1" s="909"/>
      <c r="F1" s="909"/>
      <c r="G1" s="909"/>
      <c r="H1" s="909"/>
      <c r="I1" s="909"/>
    </row>
    <row r="2" spans="1:11" ht="12.75" customHeight="1" x14ac:dyDescent="0.2">
      <c r="A2" s="911" t="s">
        <v>465</v>
      </c>
      <c r="B2" s="911"/>
      <c r="C2" s="911"/>
      <c r="D2" s="911"/>
      <c r="E2" s="911"/>
      <c r="F2" s="911"/>
      <c r="G2" s="911"/>
      <c r="H2" s="911"/>
      <c r="I2" s="911"/>
    </row>
    <row r="3" spans="1:11" s="6" customFormat="1" ht="15" x14ac:dyDescent="0.25">
      <c r="A3" s="191"/>
      <c r="B3" s="191"/>
      <c r="C3" s="191"/>
      <c r="D3" s="191"/>
      <c r="E3" s="191"/>
      <c r="F3" s="191"/>
      <c r="G3" s="191"/>
      <c r="H3" s="253"/>
      <c r="I3" s="853" t="s">
        <v>396</v>
      </c>
    </row>
    <row r="4" spans="1:11" ht="15.75" customHeight="1" thickBot="1" x14ac:dyDescent="0.25">
      <c r="A4" s="975" t="s">
        <v>402</v>
      </c>
      <c r="B4" s="975"/>
      <c r="C4" s="1038" t="s">
        <v>172</v>
      </c>
      <c r="D4" s="1038"/>
      <c r="E4" s="1038"/>
      <c r="F4" s="948" t="s">
        <v>173</v>
      </c>
      <c r="G4" s="948"/>
      <c r="H4" s="948"/>
      <c r="I4" s="210" t="s">
        <v>306</v>
      </c>
    </row>
    <row r="5" spans="1:11" ht="21" customHeight="1" x14ac:dyDescent="0.25">
      <c r="A5" s="35"/>
      <c r="B5" s="953" t="s">
        <v>398</v>
      </c>
      <c r="C5" s="953"/>
      <c r="D5" s="953" t="s">
        <v>236</v>
      </c>
      <c r="E5" s="953"/>
      <c r="F5" s="953" t="s">
        <v>243</v>
      </c>
      <c r="G5" s="953"/>
      <c r="H5" s="798" t="s">
        <v>0</v>
      </c>
      <c r="I5" s="35"/>
    </row>
    <row r="6" spans="1:11" s="140" customFormat="1" ht="34.5" customHeight="1" x14ac:dyDescent="0.25">
      <c r="A6" s="143"/>
      <c r="B6" s="931" t="s">
        <v>242</v>
      </c>
      <c r="C6" s="931"/>
      <c r="D6" s="931" t="s">
        <v>269</v>
      </c>
      <c r="E6" s="931"/>
      <c r="F6" s="1037" t="s">
        <v>315</v>
      </c>
      <c r="G6" s="1037"/>
      <c r="H6" s="803" t="s">
        <v>104</v>
      </c>
      <c r="I6" s="53" t="s">
        <v>395</v>
      </c>
      <c r="J6" s="205"/>
    </row>
    <row r="7" spans="1:11" ht="25.5" customHeight="1" thickBot="1" x14ac:dyDescent="0.3">
      <c r="A7" s="143"/>
      <c r="B7" s="333" t="s">
        <v>187</v>
      </c>
      <c r="C7" s="333" t="s">
        <v>222</v>
      </c>
      <c r="D7" s="333" t="s">
        <v>41</v>
      </c>
      <c r="E7" s="333" t="s">
        <v>222</v>
      </c>
      <c r="F7" s="333" t="s">
        <v>187</v>
      </c>
      <c r="G7" s="333" t="s">
        <v>222</v>
      </c>
      <c r="H7" s="566" t="s">
        <v>376</v>
      </c>
      <c r="I7" s="38"/>
    </row>
    <row r="8" spans="1:11" s="3" customFormat="1" ht="29.25" customHeight="1" thickBot="1" x14ac:dyDescent="0.25">
      <c r="A8" s="316" t="s">
        <v>49</v>
      </c>
      <c r="B8" s="303" t="s">
        <v>127</v>
      </c>
      <c r="C8" s="499" t="s">
        <v>185</v>
      </c>
      <c r="D8" s="499" t="s">
        <v>42</v>
      </c>
      <c r="E8" s="499" t="s">
        <v>185</v>
      </c>
      <c r="F8" s="499" t="s">
        <v>127</v>
      </c>
      <c r="G8" s="499" t="s">
        <v>185</v>
      </c>
      <c r="H8" s="560" t="s">
        <v>185</v>
      </c>
      <c r="I8" s="504" t="s">
        <v>26</v>
      </c>
    </row>
    <row r="9" spans="1:11" s="364" customFormat="1" ht="15" x14ac:dyDescent="0.2">
      <c r="A9" s="550" t="s">
        <v>337</v>
      </c>
      <c r="B9" s="551">
        <v>0</v>
      </c>
      <c r="C9" s="551">
        <v>0</v>
      </c>
      <c r="D9" s="551">
        <v>1825</v>
      </c>
      <c r="E9" s="551">
        <v>52925</v>
      </c>
      <c r="F9" s="551">
        <v>0</v>
      </c>
      <c r="G9" s="551">
        <v>0</v>
      </c>
      <c r="H9" s="817">
        <f>'مواد انشائيه1'!C9+'مواد انشائيه1'!E9+'مواد انشائيه1'!G9+'مواد انشائيه1'!I9+'مواد انشائيه2'!C9+'مواد انشائيه2'!E9+'مواد انشائيه2'!G9+'مواد انشائيه2'!I9+'مواد انشائيه3'!C9+'مواد انشائيه3'!E9+'مواد انشائيه3'!G9+'مواد انشائيه4'!C9+'مواد انشائيه4'!E9+'مواد انشائيه4'!G9</f>
        <v>1587768</v>
      </c>
      <c r="I9" s="552" t="s">
        <v>338</v>
      </c>
      <c r="J9" s="553"/>
      <c r="K9" s="553"/>
    </row>
    <row r="10" spans="1:11" s="268" customFormat="1" ht="15" customHeight="1" x14ac:dyDescent="0.2">
      <c r="A10" s="561" t="s">
        <v>30</v>
      </c>
      <c r="B10" s="562">
        <v>0</v>
      </c>
      <c r="C10" s="562">
        <v>0</v>
      </c>
      <c r="D10" s="562">
        <v>3556</v>
      </c>
      <c r="E10" s="562">
        <v>88900</v>
      </c>
      <c r="F10" s="562">
        <v>0</v>
      </c>
      <c r="G10" s="562">
        <v>0</v>
      </c>
      <c r="H10" s="818">
        <f>'مواد انشائيه1'!C10+'مواد انشائيه1'!E10+'مواد انشائيه1'!G10+'مواد انشائيه1'!I10+'مواد انشائيه2'!C10+'مواد انشائيه2'!E10+'مواد انشائيه2'!G10+'مواد انشائيه2'!I10+'مواد انشائيه3'!C10+'مواد انشائيه3'!E10+'مواد انشائيه3'!G10+'مواد انشائيه4'!C10+'مواد انشائيه4'!E10+'مواد انشائيه4'!G10</f>
        <v>3648802</v>
      </c>
      <c r="I10" s="563" t="s">
        <v>31</v>
      </c>
      <c r="J10" s="554"/>
      <c r="K10" s="553"/>
    </row>
    <row r="11" spans="1:11" s="268" customFormat="1" ht="15" customHeight="1" x14ac:dyDescent="0.2">
      <c r="A11" s="550" t="s">
        <v>3</v>
      </c>
      <c r="B11" s="551">
        <v>0</v>
      </c>
      <c r="C11" s="551">
        <v>0</v>
      </c>
      <c r="D11" s="551">
        <v>2539</v>
      </c>
      <c r="E11" s="551">
        <v>58397</v>
      </c>
      <c r="F11" s="551">
        <v>2607</v>
      </c>
      <c r="G11" s="555">
        <v>131995</v>
      </c>
      <c r="H11" s="817">
        <f>'مواد انشائيه1'!C11+'مواد انشائيه1'!E11+'مواد انشائيه1'!G11+'مواد انشائيه1'!I11+'مواد انشائيه2'!C11+'مواد انشائيه2'!E11+'مواد انشائيه2'!G11+'مواد انشائيه2'!I11+'مواد انشائيه3'!C11+'مواد انشائيه3'!E11+'مواد انشائيه3'!G11+'مواد انشائيه4'!C11+'مواد انشائيه4'!E11+'مواد انشائيه4'!G11</f>
        <v>6149750</v>
      </c>
      <c r="I11" s="552" t="s">
        <v>15</v>
      </c>
      <c r="J11" s="554"/>
      <c r="K11" s="553"/>
    </row>
    <row r="12" spans="1:11" s="268" customFormat="1" ht="15" customHeight="1" x14ac:dyDescent="0.2">
      <c r="A12" s="561" t="s">
        <v>327</v>
      </c>
      <c r="B12" s="562">
        <v>0</v>
      </c>
      <c r="C12" s="562">
        <v>0</v>
      </c>
      <c r="D12" s="562">
        <v>0</v>
      </c>
      <c r="E12" s="562">
        <v>0</v>
      </c>
      <c r="F12" s="562">
        <v>0</v>
      </c>
      <c r="G12" s="562">
        <v>0</v>
      </c>
      <c r="H12" s="818">
        <f>'مواد انشائيه1'!C12+'مواد انشائيه1'!E12+'مواد انشائيه1'!G12+'مواد انشائيه1'!I12+'مواد انشائيه2'!C12+'مواد انشائيه2'!E12+'مواد انشائيه2'!G12+'مواد انشائيه2'!I12+'مواد انشائيه3'!C12+'مواد انشائيه3'!E12+'مواد انشائيه3'!G12+'مواد انشائيه4'!C12+'مواد انشائيه4'!E12+'مواد انشائيه4'!G12</f>
        <v>1607960</v>
      </c>
      <c r="I12" s="563" t="s">
        <v>323</v>
      </c>
      <c r="J12" s="554"/>
      <c r="K12" s="553"/>
    </row>
    <row r="13" spans="1:11" s="268" customFormat="1" ht="15" customHeight="1" x14ac:dyDescent="0.2">
      <c r="A13" s="550" t="s">
        <v>4</v>
      </c>
      <c r="B13" s="551">
        <v>62724</v>
      </c>
      <c r="C13" s="551">
        <v>627240</v>
      </c>
      <c r="D13" s="551">
        <v>68779</v>
      </c>
      <c r="E13" s="551">
        <v>1857033</v>
      </c>
      <c r="F13" s="551">
        <v>64882</v>
      </c>
      <c r="G13" s="555">
        <v>2200364</v>
      </c>
      <c r="H13" s="817">
        <f>'مواد انشائيه1'!C13+'مواد انشائيه1'!E13+'مواد انشائيه1'!G13+'مواد انشائيه1'!I13+'مواد انشائيه2'!C13+'مواد انشائيه2'!E13+'مواد انشائيه2'!G13+'مواد انشائيه2'!I13+'مواد انشائيه3'!C13+'مواد انشائيه3'!E13+'مواد انشائيه3'!G13+'مواد انشائيه4'!C13+'مواد انشائيه4'!E13+'مواد انشائيه4'!G13</f>
        <v>170251806</v>
      </c>
      <c r="I13" s="552" t="s">
        <v>16</v>
      </c>
      <c r="J13" s="554"/>
      <c r="K13" s="553"/>
    </row>
    <row r="14" spans="1:11" s="268" customFormat="1" ht="14.25" customHeight="1" x14ac:dyDescent="0.2">
      <c r="A14" s="561" t="s">
        <v>5</v>
      </c>
      <c r="B14" s="562">
        <v>0</v>
      </c>
      <c r="C14" s="562">
        <v>0</v>
      </c>
      <c r="D14" s="562">
        <v>0</v>
      </c>
      <c r="E14" s="562">
        <v>0</v>
      </c>
      <c r="F14" s="562">
        <v>0</v>
      </c>
      <c r="G14" s="562">
        <v>0</v>
      </c>
      <c r="H14" s="818">
        <f>'مواد انشائيه1'!C14+'مواد انشائيه1'!E14+'مواد انشائيه1'!G14+'مواد انشائيه1'!I14+'مواد انشائيه2'!C14+'مواد انشائيه2'!E14+'مواد انشائيه2'!G14+'مواد انشائيه2'!I14+'مواد انشائيه3'!C14+'مواد انشائيه3'!E14+'مواد انشائيه3'!G14+'مواد انشائيه4'!C14+'مواد انشائيه4'!E14+'مواد انشائيه4'!G14</f>
        <v>4554925</v>
      </c>
      <c r="I14" s="563" t="s">
        <v>23</v>
      </c>
      <c r="J14" s="554"/>
      <c r="K14" s="553"/>
    </row>
    <row r="15" spans="1:11" s="268" customFormat="1" ht="15" customHeight="1" x14ac:dyDescent="0.2">
      <c r="A15" s="550" t="s">
        <v>6</v>
      </c>
      <c r="B15" s="551">
        <v>0</v>
      </c>
      <c r="C15" s="551">
        <v>0</v>
      </c>
      <c r="D15" s="551">
        <v>0</v>
      </c>
      <c r="E15" s="551">
        <v>0</v>
      </c>
      <c r="F15" s="551">
        <v>6321</v>
      </c>
      <c r="G15" s="555">
        <v>359205</v>
      </c>
      <c r="H15" s="817">
        <f>'مواد انشائيه1'!C15+'مواد انشائيه1'!E15+'مواد انشائيه1'!G15+'مواد انشائيه1'!I15+'مواد انشائيه2'!C15+'مواد انشائيه2'!E15+'مواد انشائيه2'!G15+'مواد انشائيه2'!I15+'مواد انشائيه3'!C15+'مواد انشائيه3'!E15+'مواد انشائيه3'!G15+'مواد انشائيه4'!C15+'مواد انشائيه4'!E15+'مواد انشائيه4'!G15</f>
        <v>5185832</v>
      </c>
      <c r="I15" s="552" t="s">
        <v>24</v>
      </c>
      <c r="J15" s="554"/>
      <c r="K15" s="553"/>
    </row>
    <row r="16" spans="1:11" s="268" customFormat="1" ht="15" customHeight="1" x14ac:dyDescent="0.2">
      <c r="A16" s="561" t="s">
        <v>11</v>
      </c>
      <c r="B16" s="562">
        <v>0</v>
      </c>
      <c r="C16" s="562">
        <v>0</v>
      </c>
      <c r="D16" s="562">
        <v>0</v>
      </c>
      <c r="E16" s="562">
        <v>0</v>
      </c>
      <c r="F16" s="562">
        <v>0</v>
      </c>
      <c r="G16" s="562">
        <v>0</v>
      </c>
      <c r="H16" s="818">
        <f>'مواد انشائيه1'!C16+'مواد انشائيه1'!E16+'مواد انشائيه1'!G16+'مواد انشائيه1'!I16+'مواد انشائيه2'!C16+'مواد انشائيه2'!E16+'مواد انشائيه2'!G16+'مواد انشائيه2'!I16+'مواد انشائيه3'!C16+'مواد انشائيه3'!E16+'مواد انشائيه3'!G16+'مواد انشائيه4'!C16+'مواد انشائيه4'!E16+'مواد انشائيه4'!G16</f>
        <v>2840709</v>
      </c>
      <c r="I16" s="563" t="s">
        <v>21</v>
      </c>
      <c r="J16" s="554"/>
      <c r="K16" s="553"/>
    </row>
    <row r="17" spans="1:534" s="268" customFormat="1" ht="15" customHeight="1" x14ac:dyDescent="0.2">
      <c r="A17" s="550" t="s">
        <v>2</v>
      </c>
      <c r="B17" s="551">
        <v>3921</v>
      </c>
      <c r="C17" s="551">
        <v>34982</v>
      </c>
      <c r="D17" s="551">
        <v>0</v>
      </c>
      <c r="E17" s="551">
        <v>0</v>
      </c>
      <c r="F17" s="551">
        <v>1061</v>
      </c>
      <c r="G17" s="555">
        <v>45822</v>
      </c>
      <c r="H17" s="817">
        <f>'مواد انشائيه1'!C17+'مواد انشائيه1'!E17+'مواد انشائيه1'!G17+'مواد انشائيه1'!I17+'مواد انشائيه2'!C17+'مواد انشائيه2'!E17+'مواد انشائيه2'!G17+'مواد انشائيه2'!I17+'مواد انشائيه3'!C17+'مواد انشائيه3'!E17+'مواد انشائيه3'!G17+'مواد انشائيه4'!C17+'مواد انشائيه4'!E17+'مواد انشائيه4'!G17</f>
        <v>1343278</v>
      </c>
      <c r="I17" s="552" t="s">
        <v>14</v>
      </c>
      <c r="J17" s="554"/>
      <c r="K17" s="553"/>
    </row>
    <row r="18" spans="1:534" s="268" customFormat="1" ht="15" customHeight="1" x14ac:dyDescent="0.2">
      <c r="A18" s="561" t="s">
        <v>7</v>
      </c>
      <c r="B18" s="562">
        <v>0</v>
      </c>
      <c r="C18" s="562">
        <v>0</v>
      </c>
      <c r="D18" s="562">
        <v>0</v>
      </c>
      <c r="E18" s="562">
        <v>0</v>
      </c>
      <c r="F18" s="562">
        <v>0</v>
      </c>
      <c r="G18" s="564">
        <v>0</v>
      </c>
      <c r="H18" s="818">
        <f>'مواد انشائيه1'!C18+'مواد انشائيه1'!E18+'مواد انشائيه1'!G18+'مواد انشائيه1'!I18+'مواد انشائيه2'!C18+'مواد انشائيه2'!E18+'مواد انشائيه2'!G18+'مواد انشائيه2'!I18+'مواد انشائيه3'!C18+'مواد انشائيه3'!E18+'مواد انشائيه3'!G18+'مواد انشائيه4'!C18+'مواد انشائيه4'!E18+'مواد انشائيه4'!G18</f>
        <v>7240470</v>
      </c>
      <c r="I18" s="563" t="s">
        <v>17</v>
      </c>
      <c r="J18" s="554"/>
      <c r="K18" s="553"/>
    </row>
    <row r="19" spans="1:534" s="268" customFormat="1" ht="15" customHeight="1" x14ac:dyDescent="0.2">
      <c r="A19" s="550" t="s">
        <v>8</v>
      </c>
      <c r="B19" s="551">
        <v>0</v>
      </c>
      <c r="C19" s="551">
        <v>0</v>
      </c>
      <c r="D19" s="551">
        <v>0</v>
      </c>
      <c r="E19" s="551">
        <v>0</v>
      </c>
      <c r="F19" s="551">
        <v>0</v>
      </c>
      <c r="G19" s="555">
        <v>0</v>
      </c>
      <c r="H19" s="817">
        <f>'مواد انشائيه1'!C19+'مواد انشائيه1'!E19+'مواد انشائيه1'!G19+'مواد انشائيه1'!I19+'مواد انشائيه2'!C19+'مواد انشائيه2'!E19+'مواد انشائيه2'!G19+'مواد انشائيه2'!I19+'مواد انشائيه3'!C19+'مواد انشائيه3'!E19+'مواد انشائيه3'!G19+'مواد انشائيه4'!C19+'مواد انشائيه4'!E19+'مواد انشائيه4'!G19</f>
        <v>3982235</v>
      </c>
      <c r="I19" s="552" t="s">
        <v>18</v>
      </c>
      <c r="J19" s="554"/>
      <c r="K19" s="553"/>
    </row>
    <row r="20" spans="1:534" s="268" customFormat="1" ht="15" customHeight="1" x14ac:dyDescent="0.2">
      <c r="A20" s="561" t="s">
        <v>9</v>
      </c>
      <c r="B20" s="562">
        <v>0</v>
      </c>
      <c r="C20" s="562">
        <v>0</v>
      </c>
      <c r="D20" s="562">
        <v>0</v>
      </c>
      <c r="E20" s="562">
        <v>0</v>
      </c>
      <c r="F20" s="562">
        <v>0</v>
      </c>
      <c r="G20" s="564">
        <v>0</v>
      </c>
      <c r="H20" s="818">
        <f>'مواد انشائيه1'!C20+'مواد انشائيه1'!E20+'مواد انشائيه1'!G20+'مواد انشائيه1'!I20+'مواد انشائيه2'!C20+'مواد انشائيه2'!E20+'مواد انشائيه2'!G20+'مواد انشائيه2'!I20+'مواد انشائيه3'!C20+'مواد انشائيه3'!E20+'مواد انشائيه3'!G20+'مواد انشائيه4'!C20+'مواد انشائيه4'!E20+'مواد انشائيه4'!G20</f>
        <v>2162615</v>
      </c>
      <c r="I20" s="563" t="s">
        <v>19</v>
      </c>
      <c r="J20" s="554"/>
      <c r="K20" s="553"/>
    </row>
    <row r="21" spans="1:534" s="268" customFormat="1" ht="15" customHeight="1" x14ac:dyDescent="0.2">
      <c r="A21" s="550" t="s">
        <v>10</v>
      </c>
      <c r="B21" s="551">
        <v>0</v>
      </c>
      <c r="C21" s="551">
        <v>0</v>
      </c>
      <c r="D21" s="551">
        <v>0</v>
      </c>
      <c r="E21" s="551">
        <v>0</v>
      </c>
      <c r="F21" s="551">
        <v>0</v>
      </c>
      <c r="G21" s="551">
        <v>0</v>
      </c>
      <c r="H21" s="817">
        <f>'مواد انشائيه1'!C21+'مواد انشائيه1'!E21+'مواد انشائيه1'!G21+'مواد انشائيه1'!I21+'مواد انشائيه2'!C21+'مواد انشائيه2'!E21+'مواد انشائيه2'!G21+'مواد انشائيه2'!I21+'مواد انشائيه3'!C21+'مواد انشائيه3'!E21+'مواد انشائيه3'!G21+'مواد انشائيه4'!C21+'مواد انشائيه4'!E21+'مواد انشائيه4'!G21</f>
        <v>3179774</v>
      </c>
      <c r="I21" s="552" t="s">
        <v>20</v>
      </c>
      <c r="J21" s="554"/>
      <c r="K21" s="553"/>
    </row>
    <row r="22" spans="1:534" s="268" customFormat="1" ht="15" customHeight="1" x14ac:dyDescent="0.2">
      <c r="A22" s="561" t="s">
        <v>12</v>
      </c>
      <c r="B22" s="562">
        <v>0</v>
      </c>
      <c r="C22" s="562">
        <v>0</v>
      </c>
      <c r="D22" s="562">
        <v>0</v>
      </c>
      <c r="E22" s="562">
        <v>0</v>
      </c>
      <c r="F22" s="562">
        <v>0</v>
      </c>
      <c r="G22" s="562">
        <v>0</v>
      </c>
      <c r="H22" s="818">
        <f>'مواد انشائيه1'!C22+'مواد انشائيه1'!E22+'مواد انشائيه1'!G22+'مواد انشائيه1'!I22+'مواد انشائيه2'!C22+'مواد انشائيه2'!E22+'مواد انشائيه2'!G22+'مواد انشائيه2'!I22+'مواد انشائيه3'!C22+'مواد انشائيه3'!E22+'مواد انشائيه3'!G22+'مواد انشائيه4'!C22+'مواد انشائيه4'!E22+'مواد انشائيه4'!G22</f>
        <v>1367854</v>
      </c>
      <c r="I22" s="563" t="s">
        <v>25</v>
      </c>
      <c r="J22" s="554"/>
      <c r="K22" s="553"/>
    </row>
    <row r="23" spans="1:534" s="268" customFormat="1" ht="15" customHeight="1" thickBot="1" x14ac:dyDescent="0.25">
      <c r="A23" s="550" t="s">
        <v>13</v>
      </c>
      <c r="B23" s="551">
        <v>0</v>
      </c>
      <c r="C23" s="551">
        <v>0</v>
      </c>
      <c r="D23" s="551">
        <v>0</v>
      </c>
      <c r="E23" s="551">
        <v>0</v>
      </c>
      <c r="F23" s="551">
        <v>63</v>
      </c>
      <c r="G23" s="555">
        <v>1914</v>
      </c>
      <c r="H23" s="817">
        <f>'مواد انشائيه1'!C23+'مواد انشائيه1'!E23+'مواد انشائيه1'!G23+'مواد انشائيه1'!I23+'مواد انشائيه2'!C23+'مواد انشائيه2'!E23+'مواد انشائيه2'!G23+'مواد انشائيه2'!I23+'مواد انشائيه3'!C23+'مواد انشائيه3'!E23+'مواد انشائيه3'!G23+'مواد انشائيه4'!C23+'مواد انشائيه4'!E23+'مواد انشائيه4'!G23</f>
        <v>4284290</v>
      </c>
      <c r="I23" s="552" t="s">
        <v>22</v>
      </c>
      <c r="J23" s="554"/>
      <c r="K23" s="553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4"/>
      <c r="AW23" s="364"/>
      <c r="AX23" s="364"/>
      <c r="AY23" s="364"/>
      <c r="AZ23" s="364"/>
      <c r="BA23" s="364"/>
      <c r="BB23" s="364"/>
      <c r="BC23" s="364"/>
      <c r="BD23" s="364"/>
      <c r="BE23" s="364"/>
      <c r="BF23" s="364"/>
      <c r="BG23" s="364"/>
      <c r="BH23" s="364"/>
      <c r="BI23" s="364"/>
      <c r="BJ23" s="364"/>
      <c r="BK23" s="364"/>
      <c r="BL23" s="364"/>
      <c r="BM23" s="364"/>
      <c r="BN23" s="364"/>
      <c r="BO23" s="364"/>
      <c r="BP23" s="364"/>
      <c r="BQ23" s="364"/>
      <c r="BR23" s="364"/>
      <c r="BS23" s="364"/>
      <c r="BT23" s="364"/>
      <c r="BU23" s="364"/>
      <c r="BV23" s="364"/>
      <c r="BW23" s="364"/>
      <c r="BX23" s="364"/>
      <c r="BY23" s="364"/>
      <c r="BZ23" s="364"/>
      <c r="CA23" s="364"/>
      <c r="CB23" s="364"/>
      <c r="CC23" s="364"/>
      <c r="CD23" s="364"/>
      <c r="CE23" s="364"/>
      <c r="CF23" s="364"/>
      <c r="CG23" s="364"/>
      <c r="CH23" s="364"/>
      <c r="CI23" s="364"/>
      <c r="CJ23" s="364"/>
      <c r="CK23" s="364"/>
      <c r="CL23" s="364"/>
      <c r="CM23" s="364"/>
      <c r="CN23" s="364"/>
      <c r="CO23" s="364"/>
      <c r="CP23" s="364"/>
      <c r="CQ23" s="364"/>
      <c r="CR23" s="364"/>
      <c r="CS23" s="364"/>
      <c r="CT23" s="364"/>
      <c r="CU23" s="364"/>
      <c r="CV23" s="364"/>
      <c r="CW23" s="364"/>
      <c r="CX23" s="364"/>
      <c r="CY23" s="364"/>
      <c r="CZ23" s="364"/>
      <c r="DA23" s="364"/>
      <c r="DB23" s="364"/>
      <c r="DC23" s="364"/>
      <c r="DD23" s="364"/>
      <c r="DE23" s="364"/>
      <c r="DF23" s="364"/>
      <c r="DG23" s="364"/>
      <c r="DH23" s="364"/>
      <c r="DI23" s="364"/>
      <c r="DJ23" s="364"/>
      <c r="DK23" s="364"/>
      <c r="DL23" s="364"/>
      <c r="DM23" s="364"/>
      <c r="DN23" s="364"/>
      <c r="DO23" s="364"/>
      <c r="DP23" s="364"/>
      <c r="DQ23" s="364"/>
      <c r="DR23" s="364"/>
      <c r="DS23" s="364"/>
      <c r="DT23" s="364"/>
      <c r="DU23" s="364"/>
      <c r="DV23" s="364"/>
      <c r="DW23" s="364"/>
      <c r="DX23" s="364"/>
      <c r="DY23" s="364"/>
      <c r="DZ23" s="364"/>
      <c r="EA23" s="364"/>
      <c r="EB23" s="364"/>
      <c r="EC23" s="364"/>
      <c r="ED23" s="364"/>
      <c r="EE23" s="364"/>
      <c r="EF23" s="364"/>
      <c r="EG23" s="364"/>
      <c r="EH23" s="364"/>
      <c r="EI23" s="364"/>
      <c r="EJ23" s="364"/>
      <c r="EK23" s="364"/>
      <c r="EL23" s="364"/>
      <c r="EM23" s="364"/>
      <c r="EN23" s="364"/>
      <c r="EO23" s="364"/>
      <c r="EP23" s="364"/>
      <c r="EQ23" s="364"/>
      <c r="ER23" s="364"/>
      <c r="ES23" s="364"/>
      <c r="ET23" s="364"/>
      <c r="EU23" s="364"/>
      <c r="EV23" s="364"/>
      <c r="EW23" s="364"/>
      <c r="EX23" s="364"/>
      <c r="EY23" s="364"/>
      <c r="EZ23" s="364"/>
      <c r="FA23" s="364"/>
      <c r="FB23" s="364"/>
      <c r="FC23" s="364"/>
      <c r="FD23" s="364"/>
      <c r="FE23" s="364"/>
      <c r="FF23" s="364"/>
      <c r="FG23" s="364"/>
      <c r="FH23" s="364"/>
      <c r="FI23" s="364"/>
      <c r="FJ23" s="364"/>
      <c r="FK23" s="364"/>
      <c r="FL23" s="364"/>
      <c r="FM23" s="364"/>
      <c r="FN23" s="364"/>
      <c r="FO23" s="364"/>
      <c r="FP23" s="364"/>
      <c r="FQ23" s="364"/>
      <c r="FR23" s="364"/>
      <c r="FS23" s="364"/>
      <c r="FT23" s="364"/>
      <c r="FU23" s="364"/>
      <c r="FV23" s="364"/>
      <c r="FW23" s="364"/>
      <c r="FX23" s="364"/>
      <c r="FY23" s="364"/>
      <c r="FZ23" s="364"/>
      <c r="GA23" s="364"/>
      <c r="GB23" s="364"/>
      <c r="GC23" s="364"/>
      <c r="GD23" s="364"/>
      <c r="GE23" s="364"/>
      <c r="GF23" s="364"/>
      <c r="GG23" s="364"/>
      <c r="GH23" s="364"/>
      <c r="GI23" s="364"/>
      <c r="GJ23" s="364"/>
      <c r="GK23" s="364"/>
      <c r="GL23" s="364"/>
      <c r="GM23" s="364"/>
      <c r="GN23" s="364"/>
      <c r="GO23" s="364"/>
      <c r="GP23" s="364"/>
      <c r="GQ23" s="364"/>
      <c r="GR23" s="364"/>
      <c r="GS23" s="364"/>
      <c r="GT23" s="364"/>
      <c r="GU23" s="364"/>
      <c r="GV23" s="364"/>
      <c r="GW23" s="364"/>
      <c r="GX23" s="364"/>
      <c r="GY23" s="364"/>
      <c r="GZ23" s="364"/>
      <c r="HA23" s="364"/>
      <c r="HB23" s="364"/>
      <c r="HC23" s="364"/>
      <c r="HD23" s="364"/>
      <c r="HE23" s="364"/>
      <c r="HF23" s="364"/>
      <c r="HG23" s="364"/>
      <c r="HH23" s="364"/>
      <c r="HI23" s="364"/>
      <c r="HJ23" s="364"/>
      <c r="HK23" s="364"/>
      <c r="HL23" s="364"/>
      <c r="HM23" s="364"/>
      <c r="HN23" s="364"/>
      <c r="HO23" s="364"/>
      <c r="HP23" s="364"/>
      <c r="HQ23" s="364"/>
      <c r="HR23" s="364"/>
      <c r="HS23" s="364"/>
      <c r="HT23" s="364"/>
      <c r="HU23" s="364"/>
      <c r="HV23" s="364"/>
      <c r="HW23" s="364"/>
      <c r="HX23" s="364"/>
      <c r="HY23" s="364"/>
      <c r="HZ23" s="364"/>
      <c r="IA23" s="364"/>
      <c r="IB23" s="364"/>
      <c r="IC23" s="364"/>
      <c r="ID23" s="364"/>
      <c r="IE23" s="364"/>
      <c r="IF23" s="364"/>
      <c r="IG23" s="364"/>
      <c r="IH23" s="364"/>
      <c r="II23" s="364"/>
      <c r="IJ23" s="364"/>
      <c r="IK23" s="364"/>
      <c r="IL23" s="364"/>
      <c r="IM23" s="364"/>
      <c r="IN23" s="364"/>
      <c r="IO23" s="364"/>
      <c r="IP23" s="364"/>
      <c r="IQ23" s="364"/>
      <c r="IR23" s="364"/>
      <c r="IS23" s="364"/>
      <c r="IT23" s="364"/>
      <c r="IU23" s="364"/>
      <c r="IV23" s="364"/>
      <c r="IW23" s="364"/>
      <c r="IX23" s="364"/>
      <c r="IY23" s="364"/>
      <c r="IZ23" s="364"/>
      <c r="JA23" s="364"/>
      <c r="JB23" s="364"/>
      <c r="JC23" s="364"/>
      <c r="JD23" s="364"/>
      <c r="JE23" s="364"/>
      <c r="JF23" s="364"/>
      <c r="JG23" s="364"/>
      <c r="JH23" s="364"/>
      <c r="JI23" s="364"/>
      <c r="JJ23" s="364"/>
      <c r="JK23" s="364"/>
      <c r="JL23" s="364"/>
      <c r="JM23" s="364"/>
      <c r="JN23" s="364"/>
      <c r="JO23" s="364"/>
      <c r="JP23" s="364"/>
      <c r="JQ23" s="364"/>
      <c r="JR23" s="364"/>
      <c r="JS23" s="364"/>
      <c r="JT23" s="364"/>
      <c r="JU23" s="364"/>
      <c r="JV23" s="364"/>
      <c r="JW23" s="364"/>
      <c r="JX23" s="364"/>
      <c r="JY23" s="364"/>
      <c r="JZ23" s="364"/>
      <c r="KA23" s="364"/>
      <c r="KB23" s="364"/>
      <c r="KC23" s="364"/>
      <c r="KD23" s="364"/>
      <c r="KE23" s="364"/>
      <c r="KF23" s="364"/>
      <c r="KG23" s="364"/>
      <c r="KH23" s="364"/>
      <c r="KI23" s="364"/>
      <c r="KJ23" s="364"/>
      <c r="KK23" s="364"/>
      <c r="KL23" s="364"/>
      <c r="KM23" s="364"/>
      <c r="KN23" s="364"/>
      <c r="KO23" s="364"/>
      <c r="KP23" s="364"/>
      <c r="KQ23" s="364"/>
      <c r="KR23" s="364"/>
      <c r="KS23" s="364"/>
      <c r="KT23" s="364"/>
      <c r="KU23" s="364"/>
      <c r="KV23" s="364"/>
      <c r="KW23" s="364"/>
      <c r="KX23" s="364"/>
      <c r="KY23" s="364"/>
      <c r="KZ23" s="364"/>
      <c r="LA23" s="364"/>
      <c r="LB23" s="364"/>
      <c r="LC23" s="364"/>
      <c r="LD23" s="364"/>
      <c r="LE23" s="364"/>
      <c r="LF23" s="364"/>
      <c r="LG23" s="364"/>
      <c r="LH23" s="364"/>
      <c r="LI23" s="364"/>
      <c r="LJ23" s="364"/>
      <c r="LK23" s="364"/>
      <c r="LL23" s="364"/>
      <c r="LM23" s="364"/>
      <c r="LN23" s="364"/>
      <c r="LO23" s="364"/>
      <c r="LP23" s="364"/>
      <c r="LQ23" s="364"/>
      <c r="LR23" s="364"/>
      <c r="LS23" s="364"/>
      <c r="LT23" s="364"/>
      <c r="LU23" s="364"/>
      <c r="LV23" s="364"/>
      <c r="LW23" s="364"/>
      <c r="LX23" s="364"/>
      <c r="LY23" s="364"/>
      <c r="LZ23" s="364"/>
      <c r="MA23" s="364"/>
      <c r="MB23" s="364"/>
      <c r="MC23" s="364"/>
      <c r="MD23" s="364"/>
      <c r="ME23" s="364"/>
      <c r="MF23" s="364"/>
      <c r="MG23" s="364"/>
      <c r="MH23" s="364"/>
      <c r="MI23" s="364"/>
      <c r="MJ23" s="364"/>
      <c r="MK23" s="364"/>
      <c r="ML23" s="364"/>
      <c r="MM23" s="364"/>
      <c r="MN23" s="364"/>
      <c r="MO23" s="364"/>
      <c r="MP23" s="364"/>
      <c r="MQ23" s="364"/>
      <c r="MR23" s="364"/>
      <c r="MS23" s="364"/>
      <c r="MT23" s="364"/>
      <c r="MU23" s="364"/>
      <c r="MV23" s="364"/>
      <c r="MW23" s="364"/>
      <c r="MX23" s="364"/>
      <c r="MY23" s="364"/>
      <c r="MZ23" s="364"/>
      <c r="NA23" s="364"/>
      <c r="NB23" s="364"/>
      <c r="NC23" s="364"/>
      <c r="ND23" s="364"/>
      <c r="NE23" s="364"/>
      <c r="NF23" s="364"/>
      <c r="NG23" s="364"/>
      <c r="NH23" s="364"/>
      <c r="NI23" s="364"/>
      <c r="NJ23" s="364"/>
      <c r="NK23" s="364"/>
      <c r="NL23" s="364"/>
      <c r="NM23" s="364"/>
      <c r="NN23" s="364"/>
      <c r="NO23" s="364"/>
      <c r="NP23" s="364"/>
      <c r="NQ23" s="364"/>
      <c r="NR23" s="364"/>
      <c r="NS23" s="364"/>
      <c r="NT23" s="364"/>
      <c r="NU23" s="364"/>
      <c r="NV23" s="364"/>
      <c r="NW23" s="364"/>
      <c r="NX23" s="364"/>
      <c r="NY23" s="364"/>
      <c r="NZ23" s="364"/>
      <c r="OA23" s="364"/>
      <c r="OB23" s="364"/>
      <c r="OC23" s="364"/>
      <c r="OD23" s="364"/>
      <c r="OE23" s="364"/>
      <c r="OF23" s="364"/>
      <c r="OG23" s="364"/>
      <c r="OH23" s="364"/>
      <c r="OI23" s="364"/>
      <c r="OJ23" s="364"/>
      <c r="OK23" s="364"/>
      <c r="OL23" s="364"/>
      <c r="OM23" s="364"/>
      <c r="ON23" s="364"/>
      <c r="OO23" s="364"/>
      <c r="OP23" s="364"/>
      <c r="OQ23" s="364"/>
      <c r="OR23" s="364"/>
      <c r="OS23" s="364"/>
      <c r="OT23" s="364"/>
      <c r="OU23" s="364"/>
      <c r="OV23" s="364"/>
      <c r="OW23" s="364"/>
      <c r="OX23" s="364"/>
      <c r="OY23" s="364"/>
      <c r="OZ23" s="364"/>
      <c r="PA23" s="364"/>
      <c r="PB23" s="364"/>
      <c r="PC23" s="364"/>
      <c r="PD23" s="364"/>
      <c r="PE23" s="364"/>
      <c r="PF23" s="364"/>
      <c r="PG23" s="364"/>
      <c r="PH23" s="364"/>
      <c r="PI23" s="364"/>
      <c r="PJ23" s="364"/>
      <c r="PK23" s="364"/>
      <c r="PL23" s="364"/>
      <c r="PM23" s="364"/>
      <c r="PN23" s="364"/>
      <c r="PO23" s="364"/>
      <c r="PP23" s="364"/>
      <c r="PQ23" s="364"/>
      <c r="PR23" s="364"/>
      <c r="PS23" s="364"/>
      <c r="PT23" s="364"/>
      <c r="PU23" s="364"/>
      <c r="PV23" s="364"/>
      <c r="PW23" s="364"/>
      <c r="PX23" s="364"/>
      <c r="PY23" s="364"/>
      <c r="PZ23" s="364"/>
      <c r="QA23" s="364"/>
      <c r="QB23" s="364"/>
      <c r="QC23" s="364"/>
      <c r="QD23" s="364"/>
      <c r="QE23" s="364"/>
      <c r="QF23" s="364"/>
      <c r="QG23" s="364"/>
      <c r="QH23" s="364"/>
      <c r="QI23" s="364"/>
      <c r="QJ23" s="364"/>
      <c r="QK23" s="364"/>
      <c r="QL23" s="364"/>
      <c r="QM23" s="364"/>
      <c r="QN23" s="364"/>
      <c r="QO23" s="364"/>
      <c r="QP23" s="364"/>
      <c r="QQ23" s="364"/>
      <c r="QR23" s="364"/>
      <c r="QS23" s="364"/>
      <c r="QT23" s="364"/>
      <c r="QU23" s="364"/>
      <c r="QV23" s="364"/>
      <c r="QW23" s="364"/>
      <c r="QX23" s="364"/>
      <c r="QY23" s="364"/>
      <c r="QZ23" s="364"/>
      <c r="RA23" s="364"/>
      <c r="RB23" s="364"/>
      <c r="RC23" s="364"/>
      <c r="RD23" s="364"/>
      <c r="RE23" s="364"/>
      <c r="RF23" s="364"/>
      <c r="RG23" s="364"/>
      <c r="RH23" s="364"/>
      <c r="RI23" s="364"/>
      <c r="RJ23" s="364"/>
      <c r="RK23" s="364"/>
      <c r="RL23" s="364"/>
      <c r="RM23" s="364"/>
      <c r="RN23" s="364"/>
      <c r="RO23" s="364"/>
      <c r="RP23" s="364"/>
      <c r="RQ23" s="364"/>
      <c r="RR23" s="364"/>
      <c r="RS23" s="364"/>
      <c r="RT23" s="364"/>
      <c r="RU23" s="364"/>
      <c r="RV23" s="364"/>
      <c r="RW23" s="364"/>
      <c r="RX23" s="364"/>
      <c r="RY23" s="364"/>
      <c r="RZ23" s="364"/>
      <c r="SA23" s="364"/>
      <c r="SB23" s="364"/>
      <c r="SC23" s="364"/>
      <c r="SD23" s="364"/>
      <c r="SE23" s="364"/>
      <c r="SF23" s="364"/>
      <c r="SG23" s="364"/>
      <c r="SH23" s="364"/>
      <c r="SI23" s="364"/>
      <c r="SJ23" s="364"/>
      <c r="SK23" s="364"/>
      <c r="SL23" s="364"/>
      <c r="SM23" s="364"/>
      <c r="SN23" s="364"/>
      <c r="SO23" s="364"/>
      <c r="SP23" s="364"/>
      <c r="SQ23" s="364"/>
      <c r="SR23" s="364"/>
      <c r="SS23" s="364"/>
      <c r="ST23" s="364"/>
      <c r="SU23" s="364"/>
      <c r="SV23" s="364"/>
      <c r="SW23" s="364"/>
      <c r="SX23" s="364"/>
      <c r="SY23" s="364"/>
      <c r="SZ23" s="364"/>
      <c r="TA23" s="364"/>
      <c r="TB23" s="364"/>
      <c r="TC23" s="364"/>
      <c r="TD23" s="364"/>
      <c r="TE23" s="364"/>
      <c r="TF23" s="364"/>
      <c r="TG23" s="364"/>
      <c r="TH23" s="364"/>
      <c r="TI23" s="364"/>
      <c r="TJ23" s="364"/>
      <c r="TK23" s="364"/>
      <c r="TL23" s="364"/>
      <c r="TM23" s="364"/>
      <c r="TN23" s="364"/>
    </row>
    <row r="24" spans="1:534" s="390" customFormat="1" ht="20.25" customHeight="1" thickBot="1" x14ac:dyDescent="0.25">
      <c r="A24" s="556" t="s">
        <v>0</v>
      </c>
      <c r="B24" s="557">
        <f>SUM(B9:B23)</f>
        <v>66645</v>
      </c>
      <c r="C24" s="557">
        <f t="shared" ref="C24:G24" si="0">SUM(C9:C23)</f>
        <v>662222</v>
      </c>
      <c r="D24" s="557">
        <f t="shared" si="0"/>
        <v>76699</v>
      </c>
      <c r="E24" s="557">
        <f t="shared" si="0"/>
        <v>2057255</v>
      </c>
      <c r="F24" s="557">
        <f t="shared" si="0"/>
        <v>74934</v>
      </c>
      <c r="G24" s="557">
        <f t="shared" si="0"/>
        <v>2739300</v>
      </c>
      <c r="H24" s="819">
        <f>'مواد انشائيه1'!C24+'مواد انشائيه1'!E24+'مواد انشائيه1'!G24+'مواد انشائيه1'!I24+'مواد انشائيه2'!C24+'مواد انشائيه2'!E24+'مواد انشائيه2'!G24+'مواد انشائيه2'!I24+'مواد انشائيه3'!C24+'مواد انشائيه3'!E24+'مواد انشائيه3'!G24+'مواد انشائيه4'!C24+'مواد انشائيه4'!E24+'مواد انشائيه4'!G24</f>
        <v>219388068</v>
      </c>
      <c r="I24" s="558" t="s">
        <v>1</v>
      </c>
      <c r="J24" s="559"/>
      <c r="K24" s="553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4"/>
      <c r="AG24" s="364"/>
      <c r="AH24" s="364"/>
      <c r="AI24" s="364"/>
      <c r="AJ24" s="364"/>
      <c r="AK24" s="364"/>
      <c r="AL24" s="364"/>
      <c r="AM24" s="364"/>
      <c r="AN24" s="364"/>
      <c r="AO24" s="364"/>
      <c r="AP24" s="364"/>
      <c r="AQ24" s="364"/>
      <c r="AR24" s="364"/>
      <c r="AS24" s="364"/>
      <c r="AT24" s="364"/>
      <c r="AU24" s="364"/>
      <c r="AV24" s="364"/>
      <c r="AW24" s="364"/>
      <c r="AX24" s="364"/>
      <c r="AY24" s="364"/>
      <c r="AZ24" s="364"/>
      <c r="BA24" s="364"/>
      <c r="BB24" s="364"/>
      <c r="BC24" s="364"/>
      <c r="BD24" s="364"/>
      <c r="BE24" s="364"/>
      <c r="BF24" s="364"/>
      <c r="BG24" s="364"/>
      <c r="BH24" s="364"/>
      <c r="BI24" s="364"/>
      <c r="BJ24" s="364"/>
      <c r="BK24" s="364"/>
      <c r="BL24" s="364"/>
      <c r="BM24" s="364"/>
      <c r="BN24" s="364"/>
      <c r="BO24" s="364"/>
      <c r="BP24" s="364"/>
      <c r="BQ24" s="364"/>
      <c r="BR24" s="364"/>
      <c r="BS24" s="364"/>
      <c r="BT24" s="364"/>
      <c r="BU24" s="364"/>
      <c r="BV24" s="364"/>
      <c r="BW24" s="364"/>
      <c r="BX24" s="364"/>
      <c r="BY24" s="364"/>
      <c r="BZ24" s="364"/>
      <c r="CA24" s="364"/>
      <c r="CB24" s="364"/>
      <c r="CC24" s="364"/>
      <c r="CD24" s="364"/>
      <c r="CE24" s="364"/>
      <c r="CF24" s="364"/>
      <c r="CG24" s="364"/>
      <c r="CH24" s="364"/>
      <c r="CI24" s="364"/>
      <c r="CJ24" s="364"/>
      <c r="CK24" s="364"/>
      <c r="CL24" s="364"/>
      <c r="CM24" s="364"/>
      <c r="CN24" s="364"/>
      <c r="CO24" s="364"/>
      <c r="CP24" s="364"/>
      <c r="CQ24" s="364"/>
      <c r="CR24" s="364"/>
      <c r="CS24" s="364"/>
      <c r="CT24" s="364"/>
      <c r="CU24" s="364"/>
      <c r="CV24" s="364"/>
      <c r="CW24" s="364"/>
      <c r="CX24" s="364"/>
      <c r="CY24" s="364"/>
      <c r="CZ24" s="364"/>
      <c r="DA24" s="364"/>
      <c r="DB24" s="364"/>
      <c r="DC24" s="364"/>
      <c r="DD24" s="364"/>
      <c r="DE24" s="364"/>
      <c r="DF24" s="364"/>
      <c r="DG24" s="364"/>
      <c r="DH24" s="364"/>
      <c r="DI24" s="364"/>
      <c r="DJ24" s="364"/>
      <c r="DK24" s="364"/>
      <c r="DL24" s="364"/>
      <c r="DM24" s="364"/>
      <c r="DN24" s="364"/>
      <c r="DO24" s="364"/>
      <c r="DP24" s="364"/>
      <c r="DQ24" s="364"/>
      <c r="DR24" s="364"/>
      <c r="DS24" s="364"/>
      <c r="DT24" s="364"/>
      <c r="DU24" s="364"/>
      <c r="DV24" s="364"/>
      <c r="DW24" s="364"/>
      <c r="DX24" s="364"/>
      <c r="DY24" s="364"/>
      <c r="DZ24" s="364"/>
      <c r="EA24" s="364"/>
      <c r="EB24" s="364"/>
      <c r="EC24" s="364"/>
      <c r="ED24" s="364"/>
      <c r="EE24" s="364"/>
      <c r="EF24" s="364"/>
      <c r="EG24" s="364"/>
      <c r="EH24" s="364"/>
      <c r="EI24" s="364"/>
      <c r="EJ24" s="364"/>
      <c r="EK24" s="364"/>
      <c r="EL24" s="364"/>
      <c r="EM24" s="364"/>
      <c r="EN24" s="364"/>
      <c r="EO24" s="364"/>
      <c r="EP24" s="364"/>
      <c r="EQ24" s="364"/>
      <c r="ER24" s="364"/>
      <c r="ES24" s="364"/>
      <c r="ET24" s="364"/>
      <c r="EU24" s="364"/>
      <c r="EV24" s="364"/>
      <c r="EW24" s="364"/>
      <c r="EX24" s="364"/>
      <c r="EY24" s="364"/>
      <c r="EZ24" s="364"/>
      <c r="FA24" s="364"/>
      <c r="FB24" s="364"/>
      <c r="FC24" s="364"/>
      <c r="FD24" s="364"/>
      <c r="FE24" s="364"/>
      <c r="FF24" s="364"/>
      <c r="FG24" s="364"/>
      <c r="FH24" s="364"/>
      <c r="FI24" s="364"/>
      <c r="FJ24" s="364"/>
      <c r="FK24" s="364"/>
      <c r="FL24" s="364"/>
      <c r="FM24" s="364"/>
      <c r="FN24" s="364"/>
      <c r="FO24" s="364"/>
      <c r="FP24" s="364"/>
      <c r="FQ24" s="364"/>
      <c r="FR24" s="364"/>
      <c r="FS24" s="364"/>
      <c r="FT24" s="364"/>
      <c r="FU24" s="364"/>
      <c r="FV24" s="364"/>
      <c r="FW24" s="364"/>
      <c r="FX24" s="364"/>
      <c r="FY24" s="364"/>
      <c r="FZ24" s="364"/>
      <c r="GA24" s="364"/>
      <c r="GB24" s="364"/>
      <c r="GC24" s="364"/>
      <c r="GD24" s="364"/>
      <c r="GE24" s="364"/>
      <c r="GF24" s="364"/>
      <c r="GG24" s="364"/>
      <c r="GH24" s="364"/>
      <c r="GI24" s="364"/>
      <c r="GJ24" s="364"/>
      <c r="GK24" s="364"/>
      <c r="GL24" s="364"/>
      <c r="GM24" s="364"/>
      <c r="GN24" s="364"/>
      <c r="GO24" s="364"/>
      <c r="GP24" s="364"/>
      <c r="GQ24" s="364"/>
      <c r="GR24" s="364"/>
      <c r="GS24" s="364"/>
      <c r="GT24" s="364"/>
      <c r="GU24" s="364"/>
      <c r="GV24" s="364"/>
      <c r="GW24" s="364"/>
      <c r="GX24" s="364"/>
      <c r="GY24" s="364"/>
      <c r="GZ24" s="364"/>
      <c r="HA24" s="364"/>
      <c r="HB24" s="364"/>
      <c r="HC24" s="364"/>
      <c r="HD24" s="364"/>
      <c r="HE24" s="364"/>
      <c r="HF24" s="364"/>
      <c r="HG24" s="364"/>
      <c r="HH24" s="364"/>
      <c r="HI24" s="364"/>
      <c r="HJ24" s="364"/>
      <c r="HK24" s="364"/>
      <c r="HL24" s="364"/>
      <c r="HM24" s="364"/>
      <c r="HN24" s="364"/>
      <c r="HO24" s="364"/>
      <c r="HP24" s="364"/>
      <c r="HQ24" s="364"/>
      <c r="HR24" s="364"/>
      <c r="HS24" s="364"/>
      <c r="HT24" s="364"/>
      <c r="HU24" s="364"/>
      <c r="HV24" s="364"/>
      <c r="HW24" s="364"/>
      <c r="HX24" s="364"/>
      <c r="HY24" s="364"/>
      <c r="HZ24" s="364"/>
      <c r="IA24" s="364"/>
      <c r="IB24" s="364"/>
      <c r="IC24" s="364"/>
      <c r="ID24" s="364"/>
      <c r="IE24" s="364"/>
      <c r="IF24" s="364"/>
      <c r="IG24" s="364"/>
      <c r="IH24" s="364"/>
      <c r="II24" s="364"/>
      <c r="IJ24" s="364"/>
      <c r="IK24" s="364"/>
      <c r="IL24" s="364"/>
      <c r="IM24" s="364"/>
      <c r="IN24" s="364"/>
      <c r="IO24" s="364"/>
      <c r="IP24" s="364"/>
      <c r="IQ24" s="364"/>
      <c r="IR24" s="364"/>
      <c r="IS24" s="364"/>
      <c r="IT24" s="364"/>
      <c r="IU24" s="364"/>
      <c r="IV24" s="364"/>
      <c r="IW24" s="364"/>
      <c r="IX24" s="364"/>
      <c r="IY24" s="364"/>
      <c r="IZ24" s="364"/>
      <c r="JA24" s="364"/>
      <c r="JB24" s="364"/>
      <c r="JC24" s="364"/>
      <c r="JD24" s="364"/>
      <c r="JE24" s="364"/>
      <c r="JF24" s="364"/>
      <c r="JG24" s="364"/>
      <c r="JH24" s="364"/>
      <c r="JI24" s="364"/>
      <c r="JJ24" s="364"/>
      <c r="JK24" s="364"/>
      <c r="JL24" s="364"/>
      <c r="JM24" s="364"/>
      <c r="JN24" s="364"/>
      <c r="JO24" s="364"/>
      <c r="JP24" s="364"/>
      <c r="JQ24" s="364"/>
      <c r="JR24" s="364"/>
      <c r="JS24" s="364"/>
      <c r="JT24" s="364"/>
      <c r="JU24" s="364"/>
      <c r="JV24" s="364"/>
      <c r="JW24" s="364"/>
      <c r="JX24" s="364"/>
      <c r="JY24" s="364"/>
      <c r="JZ24" s="364"/>
      <c r="KA24" s="364"/>
      <c r="KB24" s="364"/>
      <c r="KC24" s="364"/>
      <c r="KD24" s="364"/>
      <c r="KE24" s="364"/>
      <c r="KF24" s="364"/>
      <c r="KG24" s="364"/>
      <c r="KH24" s="364"/>
      <c r="KI24" s="364"/>
      <c r="KJ24" s="364"/>
      <c r="KK24" s="364"/>
      <c r="KL24" s="364"/>
      <c r="KM24" s="364"/>
      <c r="KN24" s="364"/>
      <c r="KO24" s="364"/>
      <c r="KP24" s="364"/>
      <c r="KQ24" s="364"/>
      <c r="KR24" s="364"/>
      <c r="KS24" s="364"/>
      <c r="KT24" s="364"/>
      <c r="KU24" s="364"/>
      <c r="KV24" s="364"/>
      <c r="KW24" s="364"/>
      <c r="KX24" s="364"/>
      <c r="KY24" s="364"/>
      <c r="KZ24" s="364"/>
      <c r="LA24" s="364"/>
      <c r="LB24" s="364"/>
      <c r="LC24" s="364"/>
      <c r="LD24" s="364"/>
      <c r="LE24" s="364"/>
      <c r="LF24" s="364"/>
      <c r="LG24" s="364"/>
      <c r="LH24" s="364"/>
      <c r="LI24" s="364"/>
      <c r="LJ24" s="364"/>
      <c r="LK24" s="364"/>
      <c r="LL24" s="364"/>
      <c r="LM24" s="364"/>
      <c r="LN24" s="364"/>
      <c r="LO24" s="364"/>
      <c r="LP24" s="364"/>
      <c r="LQ24" s="364"/>
      <c r="LR24" s="364"/>
      <c r="LS24" s="364"/>
      <c r="LT24" s="364"/>
      <c r="LU24" s="364"/>
      <c r="LV24" s="364"/>
      <c r="LW24" s="364"/>
      <c r="LX24" s="364"/>
      <c r="LY24" s="364"/>
      <c r="LZ24" s="364"/>
      <c r="MA24" s="364"/>
      <c r="MB24" s="364"/>
      <c r="MC24" s="364"/>
      <c r="MD24" s="364"/>
      <c r="ME24" s="364"/>
      <c r="MF24" s="364"/>
      <c r="MG24" s="364"/>
      <c r="MH24" s="364"/>
      <c r="MI24" s="364"/>
      <c r="MJ24" s="364"/>
      <c r="MK24" s="364"/>
      <c r="ML24" s="364"/>
      <c r="MM24" s="364"/>
      <c r="MN24" s="364"/>
      <c r="MO24" s="364"/>
      <c r="MP24" s="364"/>
      <c r="MQ24" s="364"/>
      <c r="MR24" s="364"/>
      <c r="MS24" s="364"/>
      <c r="MT24" s="364"/>
      <c r="MU24" s="364"/>
      <c r="MV24" s="364"/>
      <c r="MW24" s="364"/>
      <c r="MX24" s="364"/>
      <c r="MY24" s="364"/>
      <c r="MZ24" s="364"/>
      <c r="NA24" s="364"/>
      <c r="NB24" s="364"/>
      <c r="NC24" s="364"/>
      <c r="ND24" s="364"/>
      <c r="NE24" s="364"/>
      <c r="NF24" s="364"/>
      <c r="NG24" s="364"/>
      <c r="NH24" s="364"/>
      <c r="NI24" s="364"/>
      <c r="NJ24" s="364"/>
      <c r="NK24" s="364"/>
      <c r="NL24" s="364"/>
      <c r="NM24" s="364"/>
      <c r="NN24" s="364"/>
      <c r="NO24" s="364"/>
      <c r="NP24" s="364"/>
      <c r="NQ24" s="364"/>
      <c r="NR24" s="364"/>
      <c r="NS24" s="364"/>
      <c r="NT24" s="364"/>
      <c r="NU24" s="364"/>
      <c r="NV24" s="364"/>
      <c r="NW24" s="364"/>
      <c r="NX24" s="364"/>
      <c r="NY24" s="364"/>
      <c r="NZ24" s="364"/>
      <c r="OA24" s="364"/>
      <c r="OB24" s="364"/>
      <c r="OC24" s="364"/>
      <c r="OD24" s="364"/>
      <c r="OE24" s="364"/>
      <c r="OF24" s="364"/>
      <c r="OG24" s="364"/>
      <c r="OH24" s="364"/>
      <c r="OI24" s="364"/>
      <c r="OJ24" s="364"/>
      <c r="OK24" s="364"/>
      <c r="OL24" s="364"/>
      <c r="OM24" s="364"/>
      <c r="ON24" s="364"/>
      <c r="OO24" s="364"/>
      <c r="OP24" s="364"/>
      <c r="OQ24" s="364"/>
      <c r="OR24" s="364"/>
      <c r="OS24" s="364"/>
      <c r="OT24" s="364"/>
      <c r="OU24" s="364"/>
      <c r="OV24" s="364"/>
      <c r="OW24" s="364"/>
      <c r="OX24" s="364"/>
      <c r="OY24" s="364"/>
      <c r="OZ24" s="364"/>
      <c r="PA24" s="364"/>
      <c r="PB24" s="364"/>
      <c r="PC24" s="364"/>
      <c r="PD24" s="364"/>
      <c r="PE24" s="364"/>
      <c r="PF24" s="364"/>
      <c r="PG24" s="364"/>
      <c r="PH24" s="364"/>
      <c r="PI24" s="364"/>
      <c r="PJ24" s="364"/>
      <c r="PK24" s="364"/>
      <c r="PL24" s="364"/>
      <c r="PM24" s="364"/>
      <c r="PN24" s="364"/>
      <c r="PO24" s="364"/>
      <c r="PP24" s="364"/>
      <c r="PQ24" s="364"/>
      <c r="PR24" s="364"/>
      <c r="PS24" s="364"/>
      <c r="PT24" s="364"/>
      <c r="PU24" s="364"/>
      <c r="PV24" s="364"/>
      <c r="PW24" s="364"/>
      <c r="PX24" s="364"/>
      <c r="PY24" s="364"/>
      <c r="PZ24" s="364"/>
      <c r="QA24" s="364"/>
      <c r="QB24" s="364"/>
      <c r="QC24" s="364"/>
      <c r="QD24" s="364"/>
      <c r="QE24" s="364"/>
      <c r="QF24" s="364"/>
      <c r="QG24" s="364"/>
      <c r="QH24" s="364"/>
      <c r="QI24" s="364"/>
      <c r="QJ24" s="364"/>
      <c r="QK24" s="364"/>
      <c r="QL24" s="364"/>
      <c r="QM24" s="364"/>
      <c r="QN24" s="364"/>
      <c r="QO24" s="364"/>
      <c r="QP24" s="364"/>
      <c r="QQ24" s="364"/>
      <c r="QR24" s="364"/>
      <c r="QS24" s="364"/>
      <c r="QT24" s="364"/>
      <c r="QU24" s="364"/>
      <c r="QV24" s="364"/>
      <c r="QW24" s="364"/>
      <c r="QX24" s="364"/>
      <c r="QY24" s="364"/>
      <c r="QZ24" s="364"/>
      <c r="RA24" s="364"/>
      <c r="RB24" s="364"/>
      <c r="RC24" s="364"/>
      <c r="RD24" s="364"/>
      <c r="RE24" s="364"/>
      <c r="RF24" s="364"/>
      <c r="RG24" s="364"/>
      <c r="RH24" s="364"/>
      <c r="RI24" s="364"/>
      <c r="RJ24" s="364"/>
      <c r="RK24" s="364"/>
      <c r="RL24" s="364"/>
      <c r="RM24" s="364"/>
      <c r="RN24" s="364"/>
      <c r="RO24" s="364"/>
      <c r="RP24" s="364"/>
      <c r="RQ24" s="364"/>
      <c r="RR24" s="364"/>
      <c r="RS24" s="364"/>
      <c r="RT24" s="364"/>
      <c r="RU24" s="364"/>
      <c r="RV24" s="364"/>
      <c r="RW24" s="364"/>
      <c r="RX24" s="364"/>
      <c r="RY24" s="364"/>
      <c r="RZ24" s="364"/>
      <c r="SA24" s="364"/>
      <c r="SB24" s="364"/>
      <c r="SC24" s="364"/>
      <c r="SD24" s="364"/>
      <c r="SE24" s="364"/>
      <c r="SF24" s="364"/>
      <c r="SG24" s="364"/>
      <c r="SH24" s="364"/>
      <c r="SI24" s="364"/>
      <c r="SJ24" s="364"/>
      <c r="SK24" s="364"/>
      <c r="SL24" s="364"/>
      <c r="SM24" s="364"/>
      <c r="SN24" s="364"/>
      <c r="SO24" s="364"/>
      <c r="SP24" s="364"/>
      <c r="SQ24" s="364"/>
      <c r="SR24" s="364"/>
      <c r="SS24" s="364"/>
      <c r="ST24" s="364"/>
      <c r="SU24" s="364"/>
      <c r="SV24" s="364"/>
      <c r="SW24" s="364"/>
      <c r="SX24" s="364"/>
      <c r="SY24" s="364"/>
      <c r="SZ24" s="364"/>
      <c r="TA24" s="364"/>
      <c r="TB24" s="364"/>
      <c r="TC24" s="364"/>
      <c r="TD24" s="364"/>
      <c r="TE24" s="364"/>
      <c r="TF24" s="364"/>
      <c r="TG24" s="364"/>
      <c r="TH24" s="364"/>
      <c r="TI24" s="364"/>
      <c r="TJ24" s="364"/>
      <c r="TK24" s="364"/>
      <c r="TL24" s="364"/>
      <c r="TM24" s="364"/>
      <c r="TN24" s="364"/>
    </row>
    <row r="25" spans="1:534" s="6" customFormat="1" ht="20.25" customHeight="1" x14ac:dyDescent="0.2">
      <c r="A25" s="957"/>
      <c r="B25" s="957"/>
      <c r="C25" s="957"/>
      <c r="D25" s="957"/>
      <c r="E25" s="957"/>
      <c r="F25" s="957"/>
      <c r="G25" s="957"/>
      <c r="H25" s="254"/>
      <c r="I25" s="47"/>
    </row>
    <row r="26" spans="1:534" ht="14.25" x14ac:dyDescent="0.2">
      <c r="C26" s="6"/>
      <c r="D26" s="6"/>
      <c r="E26" s="6"/>
      <c r="F26" s="6"/>
      <c r="G26" s="6"/>
      <c r="I26" s="173"/>
    </row>
    <row r="27" spans="1:534" ht="15" x14ac:dyDescent="0.25">
      <c r="A27" s="981"/>
      <c r="B27" s="981"/>
      <c r="C27" s="6"/>
      <c r="D27" s="6"/>
      <c r="E27" s="6"/>
      <c r="F27" s="6"/>
      <c r="G27" s="6"/>
      <c r="I27" s="255"/>
      <c r="J27" s="6"/>
    </row>
    <row r="28" spans="1:534" x14ac:dyDescent="0.2">
      <c r="I28" s="6"/>
      <c r="J28" s="6"/>
    </row>
    <row r="29" spans="1:534" x14ac:dyDescent="0.2">
      <c r="I29" s="6"/>
      <c r="J29" s="6"/>
    </row>
    <row r="30" spans="1:534" ht="13.5" customHeight="1" x14ac:dyDescent="0.2"/>
  </sheetData>
  <mergeCells count="13">
    <mergeCell ref="A1:I1"/>
    <mergeCell ref="A2:I2"/>
    <mergeCell ref="A4:B4"/>
    <mergeCell ref="C4:E4"/>
    <mergeCell ref="F4:H4"/>
    <mergeCell ref="A27:B27"/>
    <mergeCell ref="B5:C5"/>
    <mergeCell ref="D5:E5"/>
    <mergeCell ref="F5:G5"/>
    <mergeCell ref="F6:G6"/>
    <mergeCell ref="A25:G25"/>
    <mergeCell ref="D6:E6"/>
    <mergeCell ref="B6:C6"/>
  </mergeCells>
  <phoneticPr fontId="3" type="noConversion"/>
  <printOptions horizontalCentered="1" verticalCentered="1"/>
  <pageMargins left="1.01" right="1.29" top="1.36" bottom="1.81" header="0.2" footer="0.78"/>
  <pageSetup scale="85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O23"/>
  <sheetViews>
    <sheetView rightToLeft="1" zoomScale="110" zoomScaleNormal="110" zoomScaleSheetLayoutView="100" workbookViewId="0">
      <selection activeCell="G12" sqref="G12"/>
    </sheetView>
  </sheetViews>
  <sheetFormatPr defaultRowHeight="12.75" x14ac:dyDescent="0.2"/>
  <cols>
    <col min="1" max="1" width="14" customWidth="1"/>
    <col min="2" max="2" width="24.5703125" customWidth="1"/>
    <col min="3" max="3" width="21.5703125" customWidth="1"/>
    <col min="4" max="4" width="17.140625" customWidth="1"/>
    <col min="5" max="5" width="22.28515625" customWidth="1"/>
    <col min="6" max="6" width="0.140625" hidden="1" customWidth="1"/>
    <col min="7" max="7" width="3.5703125" hidden="1" customWidth="1"/>
    <col min="8" max="8" width="29" hidden="1" customWidth="1"/>
    <col min="9" max="9" width="18.85546875" customWidth="1"/>
    <col min="10" max="11" width="9.140625" hidden="1" customWidth="1"/>
    <col min="12" max="12" width="1.7109375" customWidth="1"/>
    <col min="13" max="13" width="9" hidden="1" customWidth="1"/>
    <col min="14" max="14" width="6.5703125" hidden="1" customWidth="1"/>
    <col min="15" max="15" width="33" customWidth="1"/>
  </cols>
  <sheetData>
    <row r="1" spans="1:561" ht="15" x14ac:dyDescent="0.2">
      <c r="A1" s="909" t="s">
        <v>415</v>
      </c>
      <c r="B1" s="909"/>
      <c r="C1" s="909"/>
      <c r="D1" s="909"/>
      <c r="E1" s="909"/>
    </row>
    <row r="2" spans="1:561" ht="30" customHeight="1" x14ac:dyDescent="0.2">
      <c r="A2" s="918" t="s">
        <v>416</v>
      </c>
      <c r="B2" s="918"/>
      <c r="C2" s="918"/>
      <c r="D2" s="918"/>
      <c r="E2" s="918"/>
    </row>
    <row r="3" spans="1:561" s="6" customFormat="1" ht="14.25" customHeight="1" x14ac:dyDescent="0.25">
      <c r="A3" s="192"/>
      <c r="B3" s="192"/>
      <c r="C3" s="192"/>
      <c r="D3" s="933" t="s">
        <v>395</v>
      </c>
      <c r="E3" s="933"/>
    </row>
    <row r="4" spans="1:561" s="364" customFormat="1" ht="15.75" thickBot="1" x14ac:dyDescent="0.25">
      <c r="A4" s="1039" t="s">
        <v>91</v>
      </c>
      <c r="B4" s="1039"/>
      <c r="C4" s="758"/>
      <c r="D4" s="759"/>
      <c r="E4" s="760" t="s">
        <v>92</v>
      </c>
      <c r="G4" s="364" t="s">
        <v>484</v>
      </c>
    </row>
    <row r="5" spans="1:561" s="364" customFormat="1" ht="15" x14ac:dyDescent="0.25">
      <c r="A5" s="363"/>
      <c r="B5" s="359" t="s">
        <v>93</v>
      </c>
      <c r="C5" s="359" t="s">
        <v>94</v>
      </c>
      <c r="D5" s="359" t="s">
        <v>95</v>
      </c>
      <c r="E5" s="656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</row>
    <row r="6" spans="1:561" s="319" customFormat="1" ht="30.75" thickBot="1" x14ac:dyDescent="0.3">
      <c r="A6" s="301" t="s">
        <v>49</v>
      </c>
      <c r="B6" s="339" t="s">
        <v>317</v>
      </c>
      <c r="C6" s="339" t="s">
        <v>96</v>
      </c>
      <c r="D6" s="339" t="s">
        <v>316</v>
      </c>
      <c r="E6" s="318" t="s">
        <v>26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</row>
    <row r="7" spans="1:561" s="268" customFormat="1" ht="15" customHeight="1" x14ac:dyDescent="0.2">
      <c r="A7" s="654" t="s">
        <v>337</v>
      </c>
      <c r="B7" s="439">
        <f>طابوق!K9+بلوك!I9+حجر!G10+رمل!G10+حصى!G9+سمنت!I9+جص!G10+كاشي2!H9+حديد!F9+ابواب!K9+شبابيك!I9+ت.كهربائيه2!F9+ت.صحيه3!H9+'مواد انشائيه4'!H9</f>
        <v>16588680</v>
      </c>
      <c r="C7" s="439">
        <v>9458106.5</v>
      </c>
      <c r="D7" s="439">
        <f>B7+C7</f>
        <v>26046786.5</v>
      </c>
      <c r="E7" s="655" t="s">
        <v>338</v>
      </c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364"/>
      <c r="BC7" s="364"/>
      <c r="BD7" s="364"/>
      <c r="BE7" s="364"/>
      <c r="BF7" s="364"/>
      <c r="BG7" s="364"/>
      <c r="BH7" s="364"/>
      <c r="BI7" s="364"/>
      <c r="BJ7" s="364"/>
      <c r="BK7" s="364"/>
      <c r="BL7" s="364"/>
      <c r="BM7" s="364"/>
      <c r="BN7" s="364"/>
      <c r="BO7" s="364"/>
      <c r="BP7" s="364"/>
      <c r="BQ7" s="364"/>
      <c r="BR7" s="364"/>
      <c r="BS7" s="364"/>
      <c r="BT7" s="364"/>
      <c r="BU7" s="364"/>
      <c r="BV7" s="364"/>
      <c r="BW7" s="364"/>
      <c r="BX7" s="364"/>
      <c r="BY7" s="364"/>
      <c r="BZ7" s="364"/>
      <c r="CA7" s="364"/>
      <c r="CB7" s="364"/>
      <c r="CC7" s="364"/>
      <c r="CD7" s="364"/>
      <c r="CE7" s="364"/>
      <c r="CF7" s="364"/>
      <c r="CG7" s="364"/>
      <c r="CH7" s="364"/>
      <c r="CI7" s="364"/>
      <c r="CJ7" s="364"/>
      <c r="CK7" s="364"/>
      <c r="CL7" s="364"/>
      <c r="CM7" s="364"/>
      <c r="CN7" s="364"/>
      <c r="CO7" s="364"/>
      <c r="CP7" s="364"/>
      <c r="CQ7" s="364"/>
      <c r="CR7" s="364"/>
      <c r="CS7" s="364"/>
      <c r="CT7" s="364"/>
      <c r="CU7" s="364"/>
      <c r="CV7" s="364"/>
      <c r="CW7" s="364"/>
      <c r="CX7" s="364"/>
      <c r="CY7" s="364"/>
      <c r="CZ7" s="364"/>
      <c r="DA7" s="364"/>
      <c r="DB7" s="364"/>
      <c r="DC7" s="364"/>
      <c r="DD7" s="364"/>
      <c r="DE7" s="364"/>
      <c r="DF7" s="364"/>
      <c r="DG7" s="364"/>
      <c r="DH7" s="364"/>
      <c r="DI7" s="364"/>
      <c r="DJ7" s="364"/>
      <c r="DK7" s="364"/>
      <c r="DL7" s="364"/>
      <c r="DM7" s="364"/>
      <c r="DN7" s="364"/>
      <c r="DO7" s="364"/>
      <c r="DP7" s="364"/>
      <c r="DQ7" s="364"/>
      <c r="DR7" s="364"/>
      <c r="DS7" s="364"/>
      <c r="DT7" s="364"/>
      <c r="DU7" s="364"/>
      <c r="DV7" s="364"/>
      <c r="DW7" s="364"/>
      <c r="DX7" s="364"/>
      <c r="DY7" s="364"/>
      <c r="DZ7" s="364"/>
      <c r="EA7" s="364"/>
      <c r="EB7" s="364"/>
      <c r="EC7" s="364"/>
      <c r="ED7" s="364"/>
      <c r="EE7" s="364"/>
      <c r="EF7" s="364"/>
      <c r="EG7" s="364"/>
      <c r="EH7" s="364"/>
      <c r="EI7" s="364"/>
      <c r="EJ7" s="364"/>
      <c r="EK7" s="364"/>
      <c r="EL7" s="364"/>
      <c r="EM7" s="364"/>
      <c r="EN7" s="364"/>
      <c r="EO7" s="364"/>
      <c r="EP7" s="364"/>
      <c r="EQ7" s="364"/>
      <c r="ER7" s="364"/>
      <c r="ES7" s="364"/>
      <c r="ET7" s="364"/>
      <c r="EU7" s="364"/>
      <c r="EV7" s="364"/>
      <c r="EW7" s="364"/>
      <c r="EX7" s="364"/>
      <c r="EY7" s="364"/>
      <c r="EZ7" s="364"/>
      <c r="FA7" s="364"/>
      <c r="FB7" s="364"/>
      <c r="FC7" s="364"/>
      <c r="FD7" s="364"/>
      <c r="FE7" s="364"/>
      <c r="FF7" s="364"/>
      <c r="FG7" s="364"/>
      <c r="FH7" s="364"/>
      <c r="FI7" s="364"/>
      <c r="FJ7" s="364"/>
      <c r="FK7" s="364"/>
      <c r="FL7" s="364"/>
      <c r="FM7" s="364"/>
      <c r="FN7" s="364"/>
      <c r="FO7" s="364"/>
      <c r="FP7" s="364"/>
      <c r="FQ7" s="364"/>
      <c r="FR7" s="364"/>
      <c r="FS7" s="364"/>
      <c r="FT7" s="364"/>
      <c r="FU7" s="364"/>
      <c r="FV7" s="364"/>
      <c r="FW7" s="364"/>
      <c r="FX7" s="364"/>
      <c r="FY7" s="364"/>
      <c r="FZ7" s="364"/>
      <c r="GA7" s="364"/>
      <c r="GB7" s="364"/>
      <c r="GC7" s="364"/>
      <c r="GD7" s="364"/>
      <c r="GE7" s="364"/>
      <c r="GF7" s="364"/>
      <c r="GG7" s="364"/>
      <c r="GH7" s="364"/>
      <c r="GI7" s="364"/>
      <c r="GJ7" s="364"/>
      <c r="GK7" s="364"/>
      <c r="GL7" s="364"/>
      <c r="GM7" s="364"/>
      <c r="GN7" s="364"/>
      <c r="GO7" s="364"/>
      <c r="GP7" s="364"/>
      <c r="GQ7" s="364"/>
      <c r="GR7" s="364"/>
      <c r="GS7" s="364"/>
      <c r="GT7" s="364"/>
      <c r="GU7" s="364"/>
      <c r="GV7" s="364"/>
      <c r="GW7" s="364"/>
      <c r="GX7" s="364"/>
      <c r="GY7" s="364"/>
      <c r="GZ7" s="364"/>
      <c r="HA7" s="364"/>
      <c r="HB7" s="364"/>
      <c r="HC7" s="364"/>
      <c r="HD7" s="364"/>
      <c r="HE7" s="364"/>
      <c r="HF7" s="364"/>
      <c r="HG7" s="364"/>
      <c r="HH7" s="364"/>
      <c r="HI7" s="364"/>
      <c r="HJ7" s="364"/>
      <c r="HK7" s="364"/>
      <c r="HL7" s="364"/>
      <c r="HM7" s="364"/>
      <c r="HN7" s="364"/>
      <c r="HO7" s="364"/>
      <c r="HP7" s="364"/>
      <c r="HQ7" s="364"/>
      <c r="HR7" s="364"/>
      <c r="HS7" s="364"/>
      <c r="HT7" s="364"/>
      <c r="HU7" s="364"/>
      <c r="HV7" s="364"/>
      <c r="HW7" s="364"/>
      <c r="HX7" s="364"/>
      <c r="HY7" s="364"/>
      <c r="HZ7" s="364"/>
      <c r="IA7" s="364"/>
      <c r="IB7" s="364"/>
      <c r="IC7" s="364"/>
      <c r="ID7" s="364"/>
      <c r="IE7" s="364"/>
      <c r="IF7" s="364"/>
      <c r="IG7" s="364"/>
      <c r="IH7" s="364"/>
      <c r="II7" s="364"/>
      <c r="IJ7" s="364"/>
      <c r="IK7" s="364"/>
      <c r="IL7" s="364"/>
      <c r="IM7" s="364"/>
      <c r="IN7" s="364"/>
      <c r="IO7" s="364"/>
      <c r="IP7" s="364"/>
      <c r="IQ7" s="364"/>
      <c r="IR7" s="364"/>
      <c r="IS7" s="364"/>
      <c r="IT7" s="364"/>
      <c r="IU7" s="364"/>
      <c r="IV7" s="364"/>
      <c r="IW7" s="364"/>
      <c r="IX7" s="364"/>
      <c r="IY7" s="364"/>
      <c r="IZ7" s="364"/>
      <c r="JA7" s="364"/>
      <c r="JB7" s="364"/>
      <c r="JC7" s="364"/>
      <c r="JD7" s="364"/>
      <c r="JE7" s="364"/>
      <c r="JF7" s="364"/>
      <c r="JG7" s="364"/>
      <c r="JH7" s="364"/>
      <c r="JI7" s="364"/>
      <c r="JJ7" s="364"/>
      <c r="JK7" s="364"/>
      <c r="JL7" s="364"/>
      <c r="JM7" s="364"/>
      <c r="JN7" s="364"/>
      <c r="JO7" s="364"/>
      <c r="JP7" s="364"/>
      <c r="JQ7" s="364"/>
      <c r="JR7" s="364"/>
      <c r="JS7" s="364"/>
      <c r="JT7" s="364"/>
      <c r="JU7" s="364"/>
      <c r="JV7" s="364"/>
      <c r="JW7" s="364"/>
      <c r="JX7" s="364"/>
      <c r="JY7" s="364"/>
      <c r="JZ7" s="364"/>
      <c r="KA7" s="364"/>
      <c r="KB7" s="364"/>
      <c r="KC7" s="364"/>
      <c r="KD7" s="364"/>
      <c r="KE7" s="364"/>
      <c r="KF7" s="364"/>
      <c r="KG7" s="364"/>
      <c r="KH7" s="364"/>
      <c r="KI7" s="364"/>
      <c r="KJ7" s="364"/>
      <c r="KK7" s="364"/>
      <c r="KL7" s="364"/>
      <c r="KM7" s="364"/>
      <c r="KN7" s="364"/>
      <c r="KO7" s="364"/>
      <c r="KP7" s="364"/>
      <c r="KQ7" s="364"/>
      <c r="KR7" s="364"/>
      <c r="KS7" s="364"/>
      <c r="KT7" s="364"/>
      <c r="KU7" s="364"/>
      <c r="KV7" s="364"/>
      <c r="KW7" s="364"/>
      <c r="KX7" s="364"/>
      <c r="KY7" s="364"/>
      <c r="KZ7" s="364"/>
      <c r="LA7" s="364"/>
      <c r="LB7" s="364"/>
      <c r="LC7" s="364"/>
      <c r="LD7" s="364"/>
      <c r="LE7" s="364"/>
      <c r="LF7" s="364"/>
      <c r="LG7" s="364"/>
      <c r="LH7" s="364"/>
      <c r="LI7" s="364"/>
      <c r="LJ7" s="364"/>
      <c r="LK7" s="364"/>
      <c r="LL7" s="364"/>
      <c r="LM7" s="364"/>
      <c r="LN7" s="364"/>
      <c r="LO7" s="364"/>
      <c r="LP7" s="364"/>
      <c r="LQ7" s="364"/>
      <c r="LR7" s="364"/>
      <c r="LS7" s="364"/>
      <c r="LT7" s="364"/>
      <c r="LU7" s="364"/>
      <c r="LV7" s="364"/>
      <c r="LW7" s="364"/>
      <c r="LX7" s="364"/>
      <c r="LY7" s="364"/>
      <c r="LZ7" s="364"/>
      <c r="MA7" s="364"/>
      <c r="MB7" s="364"/>
      <c r="MC7" s="364"/>
      <c r="MD7" s="364"/>
      <c r="ME7" s="364"/>
      <c r="MF7" s="364"/>
      <c r="MG7" s="364"/>
      <c r="MH7" s="364"/>
      <c r="MI7" s="364"/>
      <c r="MJ7" s="364"/>
      <c r="MK7" s="364"/>
      <c r="ML7" s="364"/>
      <c r="MM7" s="364"/>
      <c r="MN7" s="364"/>
      <c r="MO7" s="364"/>
      <c r="MP7" s="364"/>
      <c r="MQ7" s="364"/>
      <c r="MR7" s="364"/>
      <c r="MS7" s="364"/>
      <c r="MT7" s="364"/>
      <c r="MU7" s="364"/>
      <c r="MV7" s="364"/>
      <c r="MW7" s="364"/>
      <c r="MX7" s="364"/>
      <c r="MY7" s="364"/>
      <c r="MZ7" s="364"/>
      <c r="NA7" s="364"/>
      <c r="NB7" s="364"/>
      <c r="NC7" s="364"/>
      <c r="ND7" s="364"/>
      <c r="NE7" s="364"/>
      <c r="NF7" s="364"/>
      <c r="NG7" s="364"/>
      <c r="NH7" s="364"/>
      <c r="NI7" s="364"/>
      <c r="NJ7" s="364"/>
      <c r="NK7" s="364"/>
      <c r="NL7" s="364"/>
      <c r="NM7" s="364"/>
      <c r="NN7" s="364"/>
      <c r="NO7" s="364"/>
      <c r="NP7" s="364"/>
      <c r="NQ7" s="364"/>
      <c r="NR7" s="364"/>
      <c r="NS7" s="364"/>
      <c r="NT7" s="364"/>
      <c r="NU7" s="364"/>
      <c r="NV7" s="364"/>
      <c r="NW7" s="364"/>
      <c r="NX7" s="364"/>
      <c r="NY7" s="364"/>
      <c r="NZ7" s="364"/>
      <c r="OA7" s="364"/>
      <c r="OB7" s="364"/>
      <c r="OC7" s="364"/>
      <c r="OD7" s="364"/>
      <c r="OE7" s="364"/>
      <c r="OF7" s="364"/>
      <c r="OG7" s="364"/>
      <c r="OH7" s="364"/>
      <c r="OI7" s="364"/>
      <c r="OJ7" s="364"/>
      <c r="OK7" s="364"/>
      <c r="OL7" s="364"/>
      <c r="OM7" s="364"/>
      <c r="ON7" s="364"/>
      <c r="OO7" s="364"/>
      <c r="OP7" s="364"/>
      <c r="OQ7" s="364"/>
      <c r="OR7" s="364"/>
      <c r="OS7" s="364"/>
      <c r="OT7" s="364"/>
      <c r="OU7" s="364"/>
      <c r="OV7" s="364"/>
      <c r="OW7" s="364"/>
      <c r="OX7" s="364"/>
      <c r="OY7" s="364"/>
      <c r="OZ7" s="364"/>
      <c r="PA7" s="364"/>
      <c r="PB7" s="364"/>
      <c r="PC7" s="364"/>
      <c r="PD7" s="364"/>
      <c r="PE7" s="364"/>
      <c r="PF7" s="364"/>
      <c r="PG7" s="364"/>
      <c r="PH7" s="364"/>
      <c r="PI7" s="364"/>
      <c r="PJ7" s="364"/>
      <c r="PK7" s="364"/>
      <c r="PL7" s="364"/>
      <c r="PM7" s="364"/>
      <c r="PN7" s="364"/>
      <c r="PO7" s="364"/>
      <c r="PP7" s="364"/>
      <c r="PQ7" s="364"/>
      <c r="PR7" s="364"/>
      <c r="PS7" s="364"/>
      <c r="PT7" s="364"/>
      <c r="PU7" s="364"/>
      <c r="PV7" s="364"/>
      <c r="PW7" s="364"/>
      <c r="PX7" s="364"/>
      <c r="PY7" s="364"/>
      <c r="PZ7" s="364"/>
      <c r="QA7" s="364"/>
      <c r="QB7" s="364"/>
      <c r="QC7" s="364"/>
      <c r="QD7" s="364"/>
      <c r="QE7" s="364"/>
      <c r="QF7" s="364"/>
      <c r="QG7" s="364"/>
      <c r="QH7" s="364"/>
      <c r="QI7" s="364"/>
      <c r="QJ7" s="364"/>
      <c r="QK7" s="364"/>
      <c r="QL7" s="364"/>
      <c r="QM7" s="364"/>
      <c r="QN7" s="364"/>
      <c r="QO7" s="364"/>
      <c r="QP7" s="364"/>
      <c r="QQ7" s="364"/>
      <c r="QR7" s="364"/>
      <c r="QS7" s="364"/>
      <c r="QT7" s="364"/>
      <c r="QU7" s="364"/>
      <c r="QV7" s="364"/>
      <c r="QW7" s="364"/>
      <c r="QX7" s="364"/>
      <c r="QY7" s="364"/>
      <c r="QZ7" s="364"/>
      <c r="RA7" s="364"/>
      <c r="RB7" s="364"/>
      <c r="RC7" s="364"/>
      <c r="RD7" s="364"/>
      <c r="RE7" s="364"/>
      <c r="RF7" s="364"/>
      <c r="RG7" s="364"/>
      <c r="RH7" s="364"/>
      <c r="RI7" s="364"/>
      <c r="RJ7" s="364"/>
      <c r="RK7" s="364"/>
      <c r="RL7" s="364"/>
      <c r="RM7" s="364"/>
      <c r="RN7" s="364"/>
      <c r="RO7" s="364"/>
      <c r="RP7" s="364"/>
      <c r="RQ7" s="364"/>
      <c r="RR7" s="364"/>
      <c r="RS7" s="364"/>
      <c r="RT7" s="364"/>
      <c r="RU7" s="364"/>
      <c r="RV7" s="364"/>
      <c r="RW7" s="364"/>
      <c r="RX7" s="364"/>
      <c r="RY7" s="364"/>
      <c r="RZ7" s="364"/>
      <c r="SA7" s="364"/>
      <c r="SB7" s="364"/>
      <c r="SC7" s="364"/>
      <c r="SD7" s="364"/>
      <c r="SE7" s="364"/>
      <c r="SF7" s="364"/>
      <c r="SG7" s="364"/>
      <c r="SH7" s="364"/>
      <c r="SI7" s="364"/>
      <c r="SJ7" s="364"/>
      <c r="SK7" s="364"/>
      <c r="SL7" s="364"/>
      <c r="SM7" s="364"/>
      <c r="SN7" s="364"/>
      <c r="SO7" s="364"/>
      <c r="SP7" s="364"/>
      <c r="SQ7" s="364"/>
      <c r="SR7" s="364"/>
      <c r="SS7" s="364"/>
      <c r="ST7" s="364"/>
      <c r="SU7" s="364"/>
      <c r="SV7" s="364"/>
      <c r="SW7" s="364"/>
      <c r="SX7" s="364"/>
      <c r="SY7" s="364"/>
      <c r="SZ7" s="364"/>
      <c r="TA7" s="364"/>
      <c r="TB7" s="364"/>
      <c r="TC7" s="364"/>
      <c r="TD7" s="364"/>
      <c r="TE7" s="364"/>
      <c r="TF7" s="364"/>
      <c r="TG7" s="364"/>
      <c r="TH7" s="364"/>
      <c r="TI7" s="364"/>
      <c r="TJ7" s="364"/>
      <c r="TK7" s="364"/>
      <c r="TL7" s="364"/>
      <c r="TM7" s="364"/>
      <c r="TN7" s="364"/>
      <c r="TO7" s="364"/>
      <c r="TP7" s="364"/>
      <c r="TQ7" s="364"/>
      <c r="TR7" s="364"/>
      <c r="TS7" s="364"/>
      <c r="TT7" s="364"/>
      <c r="TU7" s="364"/>
      <c r="TV7" s="364"/>
      <c r="TW7" s="364"/>
      <c r="TX7" s="364"/>
      <c r="TY7" s="364"/>
      <c r="TZ7" s="364"/>
      <c r="UA7" s="364"/>
      <c r="UB7" s="364"/>
      <c r="UC7" s="364"/>
      <c r="UD7" s="364"/>
      <c r="UE7" s="364"/>
      <c r="UF7" s="364"/>
      <c r="UG7" s="364"/>
      <c r="UH7" s="364"/>
      <c r="UI7" s="364"/>
      <c r="UJ7" s="364"/>
      <c r="UK7" s="364"/>
      <c r="UL7" s="364"/>
      <c r="UM7" s="364"/>
      <c r="UN7" s="364"/>
      <c r="UO7" s="364"/>
    </row>
    <row r="8" spans="1:561" s="268" customFormat="1" ht="15" customHeight="1" x14ac:dyDescent="0.25">
      <c r="A8" s="754" t="s">
        <v>30</v>
      </c>
      <c r="B8" s="843">
        <f>طابوق!K10+بلوك!I10+حجر!G11+رمل!G11+حصى!G10+سمنت!I10+جص!G11+كاشي2!H10+حديد!F10+ابواب!K10+شبابيك!I10+ت.كهربائيه2!F10+ت.صحيه3!H10+'مواد انشائيه4'!H10</f>
        <v>36651666</v>
      </c>
      <c r="C8" s="73">
        <v>32965451</v>
      </c>
      <c r="D8" s="73">
        <f t="shared" ref="D8:D21" si="0">B8+C8</f>
        <v>69617117</v>
      </c>
      <c r="E8" s="9" t="s">
        <v>31</v>
      </c>
      <c r="I8" s="364"/>
      <c r="J8" s="364"/>
      <c r="K8" s="364"/>
      <c r="L8" s="364"/>
      <c r="M8" s="364"/>
      <c r="N8" s="364"/>
      <c r="O8" s="848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  <c r="BB8" s="364"/>
      <c r="BC8" s="364"/>
      <c r="BD8" s="364"/>
      <c r="BE8" s="364"/>
      <c r="BF8" s="364"/>
      <c r="BG8" s="364"/>
      <c r="BH8" s="364"/>
      <c r="BI8" s="364"/>
      <c r="BJ8" s="364"/>
      <c r="BK8" s="364"/>
      <c r="BL8" s="364"/>
      <c r="BM8" s="364"/>
      <c r="BN8" s="364"/>
      <c r="BO8" s="364"/>
      <c r="BP8" s="364"/>
      <c r="BQ8" s="364"/>
      <c r="BR8" s="364"/>
      <c r="BS8" s="364"/>
      <c r="BT8" s="364"/>
      <c r="BU8" s="364"/>
      <c r="BV8" s="364"/>
      <c r="BW8" s="364"/>
      <c r="BX8" s="364"/>
      <c r="BY8" s="364"/>
      <c r="BZ8" s="364"/>
      <c r="CA8" s="364"/>
      <c r="CB8" s="364"/>
      <c r="CC8" s="364"/>
      <c r="CD8" s="364"/>
      <c r="CE8" s="364"/>
      <c r="CF8" s="364"/>
      <c r="CG8" s="364"/>
      <c r="CH8" s="364"/>
      <c r="CI8" s="364"/>
      <c r="CJ8" s="364"/>
      <c r="CK8" s="364"/>
      <c r="CL8" s="364"/>
      <c r="CM8" s="364"/>
      <c r="CN8" s="364"/>
      <c r="CO8" s="364"/>
      <c r="CP8" s="364"/>
      <c r="CQ8" s="364"/>
      <c r="CR8" s="364"/>
      <c r="CS8" s="364"/>
      <c r="CT8" s="364"/>
      <c r="CU8" s="364"/>
      <c r="CV8" s="364"/>
      <c r="CW8" s="364"/>
      <c r="CX8" s="364"/>
      <c r="CY8" s="364"/>
      <c r="CZ8" s="364"/>
      <c r="DA8" s="364"/>
      <c r="DB8" s="364"/>
      <c r="DC8" s="364"/>
      <c r="DD8" s="364"/>
      <c r="DE8" s="364"/>
      <c r="DF8" s="364"/>
      <c r="DG8" s="364"/>
      <c r="DH8" s="364"/>
      <c r="DI8" s="364"/>
      <c r="DJ8" s="364"/>
      <c r="DK8" s="364"/>
      <c r="DL8" s="364"/>
      <c r="DM8" s="364"/>
      <c r="DN8" s="364"/>
      <c r="DO8" s="364"/>
      <c r="DP8" s="364"/>
      <c r="DQ8" s="364"/>
      <c r="DR8" s="364"/>
      <c r="DS8" s="364"/>
      <c r="DT8" s="364"/>
      <c r="DU8" s="364"/>
      <c r="DV8" s="364"/>
      <c r="DW8" s="364"/>
      <c r="DX8" s="364"/>
      <c r="DY8" s="364"/>
      <c r="DZ8" s="364"/>
      <c r="EA8" s="364"/>
      <c r="EB8" s="364"/>
      <c r="EC8" s="364"/>
      <c r="ED8" s="364"/>
      <c r="EE8" s="364"/>
      <c r="EF8" s="364"/>
      <c r="EG8" s="364"/>
      <c r="EH8" s="364"/>
      <c r="EI8" s="364"/>
      <c r="EJ8" s="364"/>
      <c r="EK8" s="364"/>
      <c r="EL8" s="364"/>
      <c r="EM8" s="364"/>
      <c r="EN8" s="364"/>
      <c r="EO8" s="364"/>
      <c r="EP8" s="364"/>
      <c r="EQ8" s="364"/>
      <c r="ER8" s="364"/>
      <c r="ES8" s="364"/>
      <c r="ET8" s="364"/>
      <c r="EU8" s="364"/>
      <c r="EV8" s="364"/>
      <c r="EW8" s="364"/>
      <c r="EX8" s="364"/>
      <c r="EY8" s="364"/>
      <c r="EZ8" s="364"/>
      <c r="FA8" s="364"/>
      <c r="FB8" s="364"/>
      <c r="FC8" s="364"/>
      <c r="FD8" s="364"/>
      <c r="FE8" s="364"/>
      <c r="FF8" s="364"/>
      <c r="FG8" s="364"/>
      <c r="FH8" s="364"/>
      <c r="FI8" s="364"/>
      <c r="FJ8" s="364"/>
      <c r="FK8" s="364"/>
      <c r="FL8" s="364"/>
      <c r="FM8" s="364"/>
      <c r="FN8" s="364"/>
      <c r="FO8" s="364"/>
      <c r="FP8" s="364"/>
      <c r="FQ8" s="364"/>
      <c r="FR8" s="364"/>
      <c r="FS8" s="364"/>
      <c r="FT8" s="364"/>
      <c r="FU8" s="364"/>
      <c r="FV8" s="364"/>
      <c r="FW8" s="364"/>
      <c r="FX8" s="364"/>
      <c r="FY8" s="364"/>
      <c r="FZ8" s="364"/>
      <c r="GA8" s="364"/>
      <c r="GB8" s="364"/>
      <c r="GC8" s="364"/>
      <c r="GD8" s="364"/>
      <c r="GE8" s="364"/>
      <c r="GF8" s="364"/>
      <c r="GG8" s="364"/>
      <c r="GH8" s="364"/>
      <c r="GI8" s="364"/>
      <c r="GJ8" s="364"/>
      <c r="GK8" s="364"/>
      <c r="GL8" s="364"/>
      <c r="GM8" s="364"/>
      <c r="GN8" s="364"/>
      <c r="GO8" s="364"/>
      <c r="GP8" s="364"/>
      <c r="GQ8" s="364"/>
      <c r="GR8" s="364"/>
      <c r="GS8" s="364"/>
      <c r="GT8" s="364"/>
      <c r="GU8" s="364"/>
      <c r="GV8" s="364"/>
      <c r="GW8" s="364"/>
      <c r="GX8" s="364"/>
      <c r="GY8" s="364"/>
      <c r="GZ8" s="364"/>
      <c r="HA8" s="364"/>
      <c r="HB8" s="364"/>
      <c r="HC8" s="364"/>
      <c r="HD8" s="364"/>
      <c r="HE8" s="364"/>
      <c r="HF8" s="364"/>
      <c r="HG8" s="364"/>
      <c r="HH8" s="364"/>
      <c r="HI8" s="364"/>
      <c r="HJ8" s="364"/>
      <c r="HK8" s="364"/>
      <c r="HL8" s="364"/>
      <c r="HM8" s="364"/>
      <c r="HN8" s="364"/>
      <c r="HO8" s="364"/>
      <c r="HP8" s="364"/>
      <c r="HQ8" s="364"/>
      <c r="HR8" s="364"/>
      <c r="HS8" s="364"/>
      <c r="HT8" s="364"/>
      <c r="HU8" s="364"/>
      <c r="HV8" s="364"/>
      <c r="HW8" s="364"/>
      <c r="HX8" s="364"/>
      <c r="HY8" s="364"/>
      <c r="HZ8" s="364"/>
      <c r="IA8" s="364"/>
      <c r="IB8" s="364"/>
      <c r="IC8" s="364"/>
      <c r="ID8" s="364"/>
      <c r="IE8" s="364"/>
      <c r="IF8" s="364"/>
      <c r="IG8" s="364"/>
      <c r="IH8" s="364"/>
      <c r="II8" s="364"/>
      <c r="IJ8" s="364"/>
      <c r="IK8" s="364"/>
      <c r="IL8" s="364"/>
      <c r="IM8" s="364"/>
      <c r="IN8" s="364"/>
      <c r="IO8" s="364"/>
      <c r="IP8" s="364"/>
      <c r="IQ8" s="364"/>
      <c r="IR8" s="364"/>
      <c r="IS8" s="364"/>
      <c r="IT8" s="364"/>
      <c r="IU8" s="364"/>
      <c r="IV8" s="364"/>
      <c r="IW8" s="364"/>
      <c r="IX8" s="364"/>
      <c r="IY8" s="364"/>
      <c r="IZ8" s="364"/>
      <c r="JA8" s="364"/>
      <c r="JB8" s="364"/>
      <c r="JC8" s="364"/>
      <c r="JD8" s="364"/>
      <c r="JE8" s="364"/>
      <c r="JF8" s="364"/>
      <c r="JG8" s="364"/>
      <c r="JH8" s="364"/>
      <c r="JI8" s="364"/>
      <c r="JJ8" s="364"/>
      <c r="JK8" s="364"/>
      <c r="JL8" s="364"/>
      <c r="JM8" s="364"/>
      <c r="JN8" s="364"/>
      <c r="JO8" s="364"/>
      <c r="JP8" s="364"/>
      <c r="JQ8" s="364"/>
      <c r="JR8" s="364"/>
      <c r="JS8" s="364"/>
      <c r="JT8" s="364"/>
      <c r="JU8" s="364"/>
      <c r="JV8" s="364"/>
      <c r="JW8" s="364"/>
      <c r="JX8" s="364"/>
      <c r="JY8" s="364"/>
      <c r="JZ8" s="364"/>
      <c r="KA8" s="364"/>
      <c r="KB8" s="364"/>
      <c r="KC8" s="364"/>
      <c r="KD8" s="364"/>
      <c r="KE8" s="364"/>
      <c r="KF8" s="364"/>
      <c r="KG8" s="364"/>
      <c r="KH8" s="364"/>
      <c r="KI8" s="364"/>
      <c r="KJ8" s="364"/>
      <c r="KK8" s="364"/>
      <c r="KL8" s="364"/>
      <c r="KM8" s="364"/>
      <c r="KN8" s="364"/>
      <c r="KO8" s="364"/>
      <c r="KP8" s="364"/>
      <c r="KQ8" s="364"/>
      <c r="KR8" s="364"/>
      <c r="KS8" s="364"/>
      <c r="KT8" s="364"/>
      <c r="KU8" s="364"/>
      <c r="KV8" s="364"/>
      <c r="KW8" s="364"/>
      <c r="KX8" s="364"/>
      <c r="KY8" s="364"/>
      <c r="KZ8" s="364"/>
      <c r="LA8" s="364"/>
      <c r="LB8" s="364"/>
      <c r="LC8" s="364"/>
      <c r="LD8" s="364"/>
      <c r="LE8" s="364"/>
      <c r="LF8" s="364"/>
      <c r="LG8" s="364"/>
      <c r="LH8" s="364"/>
      <c r="LI8" s="364"/>
      <c r="LJ8" s="364"/>
      <c r="LK8" s="364"/>
      <c r="LL8" s="364"/>
      <c r="LM8" s="364"/>
      <c r="LN8" s="364"/>
      <c r="LO8" s="364"/>
      <c r="LP8" s="364"/>
      <c r="LQ8" s="364"/>
      <c r="LR8" s="364"/>
      <c r="LS8" s="364"/>
      <c r="LT8" s="364"/>
      <c r="LU8" s="364"/>
      <c r="LV8" s="364"/>
      <c r="LW8" s="364"/>
      <c r="LX8" s="364"/>
      <c r="LY8" s="364"/>
      <c r="LZ8" s="364"/>
      <c r="MA8" s="364"/>
      <c r="MB8" s="364"/>
      <c r="MC8" s="364"/>
      <c r="MD8" s="364"/>
      <c r="ME8" s="364"/>
      <c r="MF8" s="364"/>
      <c r="MG8" s="364"/>
      <c r="MH8" s="364"/>
      <c r="MI8" s="364"/>
      <c r="MJ8" s="364"/>
      <c r="MK8" s="364"/>
      <c r="ML8" s="364"/>
      <c r="MM8" s="364"/>
      <c r="MN8" s="364"/>
      <c r="MO8" s="364"/>
      <c r="MP8" s="364"/>
      <c r="MQ8" s="364"/>
      <c r="MR8" s="364"/>
      <c r="MS8" s="364"/>
      <c r="MT8" s="364"/>
      <c r="MU8" s="364"/>
      <c r="MV8" s="364"/>
      <c r="MW8" s="364"/>
      <c r="MX8" s="364"/>
      <c r="MY8" s="364"/>
      <c r="MZ8" s="364"/>
      <c r="NA8" s="364"/>
      <c r="NB8" s="364"/>
      <c r="NC8" s="364"/>
      <c r="ND8" s="364"/>
      <c r="NE8" s="364"/>
      <c r="NF8" s="364"/>
      <c r="NG8" s="364"/>
      <c r="NH8" s="364"/>
      <c r="NI8" s="364"/>
      <c r="NJ8" s="364"/>
      <c r="NK8" s="364"/>
      <c r="NL8" s="364"/>
      <c r="NM8" s="364"/>
      <c r="NN8" s="364"/>
      <c r="NO8" s="364"/>
      <c r="NP8" s="364"/>
      <c r="NQ8" s="364"/>
      <c r="NR8" s="364"/>
      <c r="NS8" s="364"/>
      <c r="NT8" s="364"/>
      <c r="NU8" s="364"/>
      <c r="NV8" s="364"/>
      <c r="NW8" s="364"/>
      <c r="NX8" s="364"/>
      <c r="NY8" s="364"/>
      <c r="NZ8" s="364"/>
      <c r="OA8" s="364"/>
      <c r="OB8" s="364"/>
      <c r="OC8" s="364"/>
      <c r="OD8" s="364"/>
      <c r="OE8" s="364"/>
      <c r="OF8" s="364"/>
      <c r="OG8" s="364"/>
      <c r="OH8" s="364"/>
      <c r="OI8" s="364"/>
      <c r="OJ8" s="364"/>
      <c r="OK8" s="364"/>
      <c r="OL8" s="364"/>
      <c r="OM8" s="364"/>
      <c r="ON8" s="364"/>
      <c r="OO8" s="364"/>
      <c r="OP8" s="364"/>
      <c r="OQ8" s="364"/>
      <c r="OR8" s="364"/>
      <c r="OS8" s="364"/>
      <c r="OT8" s="364"/>
      <c r="OU8" s="364"/>
      <c r="OV8" s="364"/>
      <c r="OW8" s="364"/>
      <c r="OX8" s="364"/>
      <c r="OY8" s="364"/>
      <c r="OZ8" s="364"/>
      <c r="PA8" s="364"/>
      <c r="PB8" s="364"/>
      <c r="PC8" s="364"/>
      <c r="PD8" s="364"/>
      <c r="PE8" s="364"/>
      <c r="PF8" s="364"/>
      <c r="PG8" s="364"/>
      <c r="PH8" s="364"/>
      <c r="PI8" s="364"/>
      <c r="PJ8" s="364"/>
      <c r="PK8" s="364"/>
      <c r="PL8" s="364"/>
      <c r="PM8" s="364"/>
      <c r="PN8" s="364"/>
      <c r="PO8" s="364"/>
      <c r="PP8" s="364"/>
      <c r="PQ8" s="364"/>
      <c r="PR8" s="364"/>
      <c r="PS8" s="364"/>
      <c r="PT8" s="364"/>
      <c r="PU8" s="364"/>
      <c r="PV8" s="364"/>
      <c r="PW8" s="364"/>
      <c r="PX8" s="364"/>
      <c r="PY8" s="364"/>
      <c r="PZ8" s="364"/>
      <c r="QA8" s="364"/>
      <c r="QB8" s="364"/>
      <c r="QC8" s="364"/>
      <c r="QD8" s="364"/>
      <c r="QE8" s="364"/>
      <c r="QF8" s="364"/>
      <c r="QG8" s="364"/>
      <c r="QH8" s="364"/>
      <c r="QI8" s="364"/>
      <c r="QJ8" s="364"/>
      <c r="QK8" s="364"/>
      <c r="QL8" s="364"/>
      <c r="QM8" s="364"/>
      <c r="QN8" s="364"/>
      <c r="QO8" s="364"/>
      <c r="QP8" s="364"/>
      <c r="QQ8" s="364"/>
      <c r="QR8" s="364"/>
      <c r="QS8" s="364"/>
      <c r="QT8" s="364"/>
      <c r="QU8" s="364"/>
      <c r="QV8" s="364"/>
      <c r="QW8" s="364"/>
      <c r="QX8" s="364"/>
      <c r="QY8" s="364"/>
      <c r="QZ8" s="364"/>
      <c r="RA8" s="364"/>
      <c r="RB8" s="364"/>
      <c r="RC8" s="364"/>
      <c r="RD8" s="364"/>
      <c r="RE8" s="364"/>
      <c r="RF8" s="364"/>
      <c r="RG8" s="364"/>
      <c r="RH8" s="364"/>
      <c r="RI8" s="364"/>
      <c r="RJ8" s="364"/>
      <c r="RK8" s="364"/>
      <c r="RL8" s="364"/>
      <c r="RM8" s="364"/>
      <c r="RN8" s="364"/>
      <c r="RO8" s="364"/>
      <c r="RP8" s="364"/>
      <c r="RQ8" s="364"/>
      <c r="RR8" s="364"/>
      <c r="RS8" s="364"/>
      <c r="RT8" s="364"/>
      <c r="RU8" s="364"/>
      <c r="RV8" s="364"/>
      <c r="RW8" s="364"/>
      <c r="RX8" s="364"/>
      <c r="RY8" s="364"/>
      <c r="RZ8" s="364"/>
      <c r="SA8" s="364"/>
      <c r="SB8" s="364"/>
      <c r="SC8" s="364"/>
      <c r="SD8" s="364"/>
      <c r="SE8" s="364"/>
      <c r="SF8" s="364"/>
      <c r="SG8" s="364"/>
      <c r="SH8" s="364"/>
      <c r="SI8" s="364"/>
      <c r="SJ8" s="364"/>
      <c r="SK8" s="364"/>
      <c r="SL8" s="364"/>
      <c r="SM8" s="364"/>
      <c r="SN8" s="364"/>
      <c r="SO8" s="364"/>
      <c r="SP8" s="364"/>
      <c r="SQ8" s="364"/>
      <c r="SR8" s="364"/>
      <c r="SS8" s="364"/>
      <c r="ST8" s="364"/>
      <c r="SU8" s="364"/>
      <c r="SV8" s="364"/>
      <c r="SW8" s="364"/>
      <c r="SX8" s="364"/>
      <c r="SY8" s="364"/>
      <c r="SZ8" s="364"/>
      <c r="TA8" s="364"/>
      <c r="TB8" s="364"/>
      <c r="TC8" s="364"/>
      <c r="TD8" s="364"/>
      <c r="TE8" s="364"/>
      <c r="TF8" s="364"/>
      <c r="TG8" s="364"/>
      <c r="TH8" s="364"/>
      <c r="TI8" s="364"/>
      <c r="TJ8" s="364"/>
      <c r="TK8" s="364"/>
      <c r="TL8" s="364"/>
      <c r="TM8" s="364"/>
      <c r="TN8" s="364"/>
      <c r="TO8" s="364"/>
      <c r="TP8" s="364"/>
      <c r="TQ8" s="364"/>
      <c r="TR8" s="364"/>
      <c r="TS8" s="364"/>
      <c r="TT8" s="364"/>
      <c r="TU8" s="364"/>
      <c r="TV8" s="364"/>
      <c r="TW8" s="364"/>
      <c r="TX8" s="364"/>
      <c r="TY8" s="364"/>
      <c r="TZ8" s="364"/>
      <c r="UA8" s="364"/>
      <c r="UB8" s="364"/>
      <c r="UC8" s="364"/>
      <c r="UD8" s="364"/>
      <c r="UE8" s="364"/>
      <c r="UF8" s="364"/>
      <c r="UG8" s="364"/>
      <c r="UH8" s="364"/>
      <c r="UI8" s="364"/>
      <c r="UJ8" s="364"/>
      <c r="UK8" s="364"/>
      <c r="UL8" s="364"/>
      <c r="UM8" s="364"/>
      <c r="UN8" s="364"/>
      <c r="UO8" s="364"/>
    </row>
    <row r="9" spans="1:561" s="268" customFormat="1" ht="15" customHeight="1" x14ac:dyDescent="0.25">
      <c r="A9" s="525" t="s">
        <v>3</v>
      </c>
      <c r="B9" s="842">
        <f>طابوق!K11+بلوك!I11+حجر!G12+رمل!G12+حصى!G11+سمنت!I11+جص!G12+كاشي2!H11+حديد!F11+ابواب!K11+شبابيك!I11+ت.كهربائيه2!F11+ت.صحيه3!H11+'مواد انشائيه4'!H11</f>
        <v>42405722</v>
      </c>
      <c r="C9" s="439">
        <v>117867889.5</v>
      </c>
      <c r="D9" s="439">
        <f t="shared" si="0"/>
        <v>160273611.5</v>
      </c>
      <c r="E9" s="528" t="s">
        <v>15</v>
      </c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  <c r="CY9" s="364"/>
      <c r="CZ9" s="364"/>
      <c r="DA9" s="364"/>
      <c r="DB9" s="364"/>
      <c r="DC9" s="364"/>
      <c r="DD9" s="364"/>
      <c r="DE9" s="364"/>
      <c r="DF9" s="364"/>
      <c r="DG9" s="364"/>
      <c r="DH9" s="364"/>
      <c r="DI9" s="364"/>
      <c r="DJ9" s="364"/>
      <c r="DK9" s="364"/>
      <c r="DL9" s="364"/>
      <c r="DM9" s="364"/>
      <c r="DN9" s="364"/>
      <c r="DO9" s="364"/>
      <c r="DP9" s="364"/>
      <c r="DQ9" s="364"/>
      <c r="DR9" s="364"/>
      <c r="DS9" s="364"/>
      <c r="DT9" s="364"/>
      <c r="DU9" s="364"/>
      <c r="DV9" s="364"/>
      <c r="DW9" s="364"/>
      <c r="DX9" s="364"/>
      <c r="DY9" s="364"/>
      <c r="DZ9" s="364"/>
      <c r="EA9" s="364"/>
      <c r="EB9" s="364"/>
      <c r="EC9" s="364"/>
      <c r="ED9" s="364"/>
      <c r="EE9" s="364"/>
      <c r="EF9" s="364"/>
      <c r="EG9" s="364"/>
      <c r="EH9" s="364"/>
      <c r="EI9" s="364"/>
      <c r="EJ9" s="364"/>
      <c r="EK9" s="364"/>
      <c r="EL9" s="364"/>
      <c r="EM9" s="364"/>
      <c r="EN9" s="364"/>
      <c r="EO9" s="364"/>
      <c r="EP9" s="364"/>
      <c r="EQ9" s="364"/>
      <c r="ER9" s="364"/>
      <c r="ES9" s="364"/>
      <c r="ET9" s="364"/>
      <c r="EU9" s="364"/>
      <c r="EV9" s="364"/>
      <c r="EW9" s="364"/>
      <c r="EX9" s="364"/>
      <c r="EY9" s="364"/>
      <c r="EZ9" s="364"/>
      <c r="FA9" s="364"/>
      <c r="FB9" s="364"/>
      <c r="FC9" s="364"/>
      <c r="FD9" s="364"/>
      <c r="FE9" s="364"/>
      <c r="FF9" s="364"/>
      <c r="FG9" s="364"/>
      <c r="FH9" s="364"/>
      <c r="FI9" s="364"/>
      <c r="FJ9" s="364"/>
      <c r="FK9" s="364"/>
      <c r="FL9" s="364"/>
      <c r="FM9" s="364"/>
      <c r="FN9" s="364"/>
      <c r="FO9" s="364"/>
      <c r="FP9" s="364"/>
      <c r="FQ9" s="364"/>
      <c r="FR9" s="364"/>
      <c r="FS9" s="364"/>
      <c r="FT9" s="364"/>
      <c r="FU9" s="364"/>
      <c r="FV9" s="364"/>
      <c r="FW9" s="364"/>
      <c r="FX9" s="364"/>
      <c r="FY9" s="364"/>
      <c r="FZ9" s="364"/>
      <c r="GA9" s="364"/>
      <c r="GB9" s="364"/>
      <c r="GC9" s="364"/>
      <c r="GD9" s="364"/>
      <c r="GE9" s="364"/>
      <c r="GF9" s="364"/>
      <c r="GG9" s="364"/>
      <c r="GH9" s="364"/>
      <c r="GI9" s="364"/>
      <c r="GJ9" s="364"/>
      <c r="GK9" s="364"/>
      <c r="GL9" s="364"/>
      <c r="GM9" s="364"/>
      <c r="GN9" s="364"/>
      <c r="GO9" s="364"/>
      <c r="GP9" s="364"/>
      <c r="GQ9" s="364"/>
      <c r="GR9" s="364"/>
      <c r="GS9" s="364"/>
      <c r="GT9" s="364"/>
      <c r="GU9" s="364"/>
      <c r="GV9" s="364"/>
      <c r="GW9" s="364"/>
      <c r="GX9" s="364"/>
      <c r="GY9" s="364"/>
      <c r="GZ9" s="364"/>
      <c r="HA9" s="364"/>
      <c r="HB9" s="364"/>
      <c r="HC9" s="364"/>
      <c r="HD9" s="364"/>
      <c r="HE9" s="364"/>
      <c r="HF9" s="364"/>
      <c r="HG9" s="364"/>
      <c r="HH9" s="364"/>
      <c r="HI9" s="364"/>
      <c r="HJ9" s="364"/>
      <c r="HK9" s="364"/>
      <c r="HL9" s="364"/>
      <c r="HM9" s="364"/>
      <c r="HN9" s="364"/>
      <c r="HO9" s="364"/>
      <c r="HP9" s="364"/>
      <c r="HQ9" s="364"/>
      <c r="HR9" s="364"/>
      <c r="HS9" s="364"/>
      <c r="HT9" s="364"/>
      <c r="HU9" s="364"/>
      <c r="HV9" s="364"/>
      <c r="HW9" s="364"/>
      <c r="HX9" s="364"/>
      <c r="HY9" s="364"/>
      <c r="HZ9" s="364"/>
      <c r="IA9" s="364"/>
      <c r="IB9" s="364"/>
      <c r="IC9" s="364"/>
      <c r="ID9" s="364"/>
      <c r="IE9" s="364"/>
      <c r="IF9" s="364"/>
      <c r="IG9" s="364"/>
      <c r="IH9" s="364"/>
      <c r="II9" s="364"/>
      <c r="IJ9" s="364"/>
      <c r="IK9" s="364"/>
      <c r="IL9" s="364"/>
      <c r="IM9" s="364"/>
      <c r="IN9" s="364"/>
      <c r="IO9" s="364"/>
      <c r="IP9" s="364"/>
      <c r="IQ9" s="364"/>
      <c r="IR9" s="364"/>
      <c r="IS9" s="364"/>
      <c r="IT9" s="364"/>
      <c r="IU9" s="364"/>
      <c r="IV9" s="364"/>
      <c r="IW9" s="364"/>
      <c r="IX9" s="364"/>
      <c r="IY9" s="364"/>
      <c r="IZ9" s="364"/>
      <c r="JA9" s="364"/>
      <c r="JB9" s="364"/>
      <c r="JC9" s="364"/>
      <c r="JD9" s="364"/>
      <c r="JE9" s="364"/>
      <c r="JF9" s="364"/>
      <c r="JG9" s="364"/>
      <c r="JH9" s="364"/>
      <c r="JI9" s="364"/>
      <c r="JJ9" s="364"/>
      <c r="JK9" s="364"/>
      <c r="JL9" s="364"/>
      <c r="JM9" s="364"/>
      <c r="JN9" s="364"/>
      <c r="JO9" s="364"/>
      <c r="JP9" s="364"/>
      <c r="JQ9" s="364"/>
      <c r="JR9" s="364"/>
      <c r="JS9" s="364"/>
      <c r="JT9" s="364"/>
      <c r="JU9" s="364"/>
      <c r="JV9" s="364"/>
      <c r="JW9" s="364"/>
      <c r="JX9" s="364"/>
      <c r="JY9" s="364"/>
      <c r="JZ9" s="364"/>
      <c r="KA9" s="364"/>
      <c r="KB9" s="364"/>
      <c r="KC9" s="364"/>
      <c r="KD9" s="364"/>
      <c r="KE9" s="364"/>
      <c r="KF9" s="364"/>
      <c r="KG9" s="364"/>
      <c r="KH9" s="364"/>
      <c r="KI9" s="364"/>
      <c r="KJ9" s="364"/>
      <c r="KK9" s="364"/>
      <c r="KL9" s="364"/>
      <c r="KM9" s="364"/>
      <c r="KN9" s="364"/>
      <c r="KO9" s="364"/>
      <c r="KP9" s="364"/>
      <c r="KQ9" s="364"/>
      <c r="KR9" s="364"/>
      <c r="KS9" s="364"/>
      <c r="KT9" s="364"/>
      <c r="KU9" s="364"/>
      <c r="KV9" s="364"/>
      <c r="KW9" s="364"/>
      <c r="KX9" s="364"/>
      <c r="KY9" s="364"/>
      <c r="KZ9" s="364"/>
      <c r="LA9" s="364"/>
      <c r="LB9" s="364"/>
      <c r="LC9" s="364"/>
      <c r="LD9" s="364"/>
      <c r="LE9" s="364"/>
      <c r="LF9" s="364"/>
      <c r="LG9" s="364"/>
      <c r="LH9" s="364"/>
      <c r="LI9" s="364"/>
      <c r="LJ9" s="364"/>
      <c r="LK9" s="364"/>
      <c r="LL9" s="364"/>
      <c r="LM9" s="364"/>
      <c r="LN9" s="364"/>
      <c r="LO9" s="364"/>
      <c r="LP9" s="364"/>
      <c r="LQ9" s="364"/>
      <c r="LR9" s="364"/>
      <c r="LS9" s="364"/>
      <c r="LT9" s="364"/>
      <c r="LU9" s="364"/>
      <c r="LV9" s="364"/>
      <c r="LW9" s="364"/>
      <c r="LX9" s="364"/>
      <c r="LY9" s="364"/>
      <c r="LZ9" s="364"/>
      <c r="MA9" s="364"/>
      <c r="MB9" s="364"/>
      <c r="MC9" s="364"/>
      <c r="MD9" s="364"/>
      <c r="ME9" s="364"/>
      <c r="MF9" s="364"/>
      <c r="MG9" s="364"/>
      <c r="MH9" s="364"/>
      <c r="MI9" s="364"/>
      <c r="MJ9" s="364"/>
      <c r="MK9" s="364"/>
      <c r="ML9" s="364"/>
      <c r="MM9" s="364"/>
      <c r="MN9" s="364"/>
      <c r="MO9" s="364"/>
      <c r="MP9" s="364"/>
      <c r="MQ9" s="364"/>
      <c r="MR9" s="364"/>
      <c r="MS9" s="364"/>
      <c r="MT9" s="364"/>
      <c r="MU9" s="364"/>
      <c r="MV9" s="364"/>
      <c r="MW9" s="364"/>
      <c r="MX9" s="364"/>
      <c r="MY9" s="364"/>
      <c r="MZ9" s="364"/>
      <c r="NA9" s="364"/>
      <c r="NB9" s="364"/>
      <c r="NC9" s="364"/>
      <c r="ND9" s="364"/>
      <c r="NE9" s="364"/>
      <c r="NF9" s="364"/>
      <c r="NG9" s="364"/>
      <c r="NH9" s="364"/>
      <c r="NI9" s="364"/>
      <c r="NJ9" s="364"/>
      <c r="NK9" s="364"/>
      <c r="NL9" s="364"/>
      <c r="NM9" s="364"/>
      <c r="NN9" s="364"/>
      <c r="NO9" s="364"/>
      <c r="NP9" s="364"/>
      <c r="NQ9" s="364"/>
      <c r="NR9" s="364"/>
      <c r="NS9" s="364"/>
      <c r="NT9" s="364"/>
      <c r="NU9" s="364"/>
      <c r="NV9" s="364"/>
      <c r="NW9" s="364"/>
      <c r="NX9" s="364"/>
      <c r="NY9" s="364"/>
      <c r="NZ9" s="364"/>
      <c r="OA9" s="364"/>
      <c r="OB9" s="364"/>
      <c r="OC9" s="364"/>
      <c r="OD9" s="364"/>
      <c r="OE9" s="364"/>
      <c r="OF9" s="364"/>
      <c r="OG9" s="364"/>
      <c r="OH9" s="364"/>
      <c r="OI9" s="364"/>
      <c r="OJ9" s="364"/>
      <c r="OK9" s="364"/>
      <c r="OL9" s="364"/>
      <c r="OM9" s="364"/>
      <c r="ON9" s="364"/>
      <c r="OO9" s="364"/>
      <c r="OP9" s="364"/>
      <c r="OQ9" s="364"/>
      <c r="OR9" s="364"/>
      <c r="OS9" s="364"/>
      <c r="OT9" s="364"/>
      <c r="OU9" s="364"/>
      <c r="OV9" s="364"/>
      <c r="OW9" s="364"/>
      <c r="OX9" s="364"/>
      <c r="OY9" s="364"/>
      <c r="OZ9" s="364"/>
      <c r="PA9" s="364"/>
      <c r="PB9" s="364"/>
      <c r="PC9" s="364"/>
      <c r="PD9" s="364"/>
      <c r="PE9" s="364"/>
      <c r="PF9" s="364"/>
      <c r="PG9" s="364"/>
      <c r="PH9" s="364"/>
      <c r="PI9" s="364"/>
      <c r="PJ9" s="364"/>
      <c r="PK9" s="364"/>
      <c r="PL9" s="364"/>
      <c r="PM9" s="364"/>
      <c r="PN9" s="364"/>
      <c r="PO9" s="364"/>
      <c r="PP9" s="364"/>
      <c r="PQ9" s="364"/>
      <c r="PR9" s="364"/>
      <c r="PS9" s="364"/>
      <c r="PT9" s="364"/>
      <c r="PU9" s="364"/>
      <c r="PV9" s="364"/>
      <c r="PW9" s="364"/>
      <c r="PX9" s="364"/>
      <c r="PY9" s="364"/>
      <c r="PZ9" s="364"/>
      <c r="QA9" s="364"/>
      <c r="QB9" s="364"/>
      <c r="QC9" s="364"/>
      <c r="QD9" s="364"/>
      <c r="QE9" s="364"/>
      <c r="QF9" s="364"/>
      <c r="QG9" s="364"/>
      <c r="QH9" s="364"/>
      <c r="QI9" s="364"/>
      <c r="QJ9" s="364"/>
      <c r="QK9" s="364"/>
      <c r="QL9" s="364"/>
      <c r="QM9" s="364"/>
      <c r="QN9" s="364"/>
      <c r="QO9" s="364"/>
      <c r="QP9" s="364"/>
      <c r="QQ9" s="364"/>
      <c r="QR9" s="364"/>
      <c r="QS9" s="364"/>
      <c r="QT9" s="364"/>
      <c r="QU9" s="364"/>
      <c r="QV9" s="364"/>
      <c r="QW9" s="364"/>
      <c r="QX9" s="364"/>
      <c r="QY9" s="364"/>
      <c r="QZ9" s="364"/>
      <c r="RA9" s="364"/>
      <c r="RB9" s="364"/>
      <c r="RC9" s="364"/>
      <c r="RD9" s="364"/>
      <c r="RE9" s="364"/>
      <c r="RF9" s="364"/>
      <c r="RG9" s="364"/>
      <c r="RH9" s="364"/>
      <c r="RI9" s="364"/>
      <c r="RJ9" s="364"/>
      <c r="RK9" s="364"/>
      <c r="RL9" s="364"/>
      <c r="RM9" s="364"/>
      <c r="RN9" s="364"/>
      <c r="RO9" s="364"/>
      <c r="RP9" s="364"/>
      <c r="RQ9" s="364"/>
      <c r="RR9" s="364"/>
      <c r="RS9" s="364"/>
      <c r="RT9" s="364"/>
      <c r="RU9" s="364"/>
      <c r="RV9" s="364"/>
      <c r="RW9" s="364"/>
      <c r="RX9" s="364"/>
      <c r="RY9" s="364"/>
      <c r="RZ9" s="364"/>
      <c r="SA9" s="364"/>
      <c r="SB9" s="364"/>
      <c r="SC9" s="364"/>
      <c r="SD9" s="364"/>
      <c r="SE9" s="364"/>
      <c r="SF9" s="364"/>
      <c r="SG9" s="364"/>
      <c r="SH9" s="364"/>
      <c r="SI9" s="364"/>
      <c r="SJ9" s="364"/>
      <c r="SK9" s="364"/>
      <c r="SL9" s="364"/>
      <c r="SM9" s="364"/>
      <c r="SN9" s="364"/>
      <c r="SO9" s="364"/>
      <c r="SP9" s="364"/>
      <c r="SQ9" s="364"/>
      <c r="SR9" s="364"/>
      <c r="SS9" s="364"/>
      <c r="ST9" s="364"/>
      <c r="SU9" s="364"/>
      <c r="SV9" s="364"/>
      <c r="SW9" s="364"/>
      <c r="SX9" s="364"/>
      <c r="SY9" s="364"/>
      <c r="SZ9" s="364"/>
      <c r="TA9" s="364"/>
      <c r="TB9" s="364"/>
      <c r="TC9" s="364"/>
      <c r="TD9" s="364"/>
      <c r="TE9" s="364"/>
      <c r="TF9" s="364"/>
      <c r="TG9" s="364"/>
      <c r="TH9" s="364"/>
      <c r="TI9" s="364"/>
      <c r="TJ9" s="364"/>
      <c r="TK9" s="364"/>
      <c r="TL9" s="364"/>
      <c r="TM9" s="364"/>
      <c r="TN9" s="364"/>
      <c r="TO9" s="364"/>
      <c r="TP9" s="364"/>
      <c r="TQ9" s="364"/>
      <c r="TR9" s="364"/>
      <c r="TS9" s="364"/>
      <c r="TT9" s="364"/>
      <c r="TU9" s="364"/>
      <c r="TV9" s="364"/>
      <c r="TW9" s="364"/>
      <c r="TX9" s="364"/>
      <c r="TY9" s="364"/>
      <c r="TZ9" s="364"/>
      <c r="UA9" s="364"/>
      <c r="UB9" s="364"/>
      <c r="UC9" s="364"/>
      <c r="UD9" s="364"/>
      <c r="UE9" s="364"/>
      <c r="UF9" s="364"/>
      <c r="UG9" s="364"/>
      <c r="UH9" s="364"/>
      <c r="UI9" s="364"/>
      <c r="UJ9" s="364"/>
      <c r="UK9" s="364"/>
      <c r="UL9" s="364"/>
      <c r="UM9" s="364"/>
      <c r="UN9" s="364"/>
      <c r="UO9" s="364"/>
    </row>
    <row r="10" spans="1:561" s="268" customFormat="1" ht="15" customHeight="1" x14ac:dyDescent="0.25">
      <c r="A10" s="754" t="s">
        <v>327</v>
      </c>
      <c r="B10" s="843">
        <f>طابوق!K12+بلوك!I12+حجر!G13+رمل!G13+حصى!G12+سمنت!I12+جص!G13+كاشي2!H12+حديد!F12+ابواب!K12+شبابيك!I12+ت.كهربائيه2!F12+ت.صحيه3!H12+'مواد انشائيه4'!H12</f>
        <v>19844593</v>
      </c>
      <c r="C10" s="73">
        <v>12400704.5</v>
      </c>
      <c r="D10" s="73">
        <f t="shared" si="0"/>
        <v>32245297.5</v>
      </c>
      <c r="E10" s="9" t="s">
        <v>323</v>
      </c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364"/>
      <c r="BS10" s="364"/>
      <c r="BT10" s="364"/>
      <c r="BU10" s="364"/>
      <c r="BV10" s="364"/>
      <c r="BW10" s="364"/>
      <c r="BX10" s="364"/>
      <c r="BY10" s="364"/>
      <c r="BZ10" s="364"/>
      <c r="CA10" s="364"/>
      <c r="CB10" s="364"/>
      <c r="CC10" s="364"/>
      <c r="CD10" s="364"/>
      <c r="CE10" s="364"/>
      <c r="CF10" s="364"/>
      <c r="CG10" s="364"/>
      <c r="CH10" s="364"/>
      <c r="CI10" s="364"/>
      <c r="CJ10" s="364"/>
      <c r="CK10" s="364"/>
      <c r="CL10" s="364"/>
      <c r="CM10" s="364"/>
      <c r="CN10" s="364"/>
      <c r="CO10" s="364"/>
      <c r="CP10" s="364"/>
      <c r="CQ10" s="364"/>
      <c r="CR10" s="364"/>
      <c r="CS10" s="364"/>
      <c r="CT10" s="364"/>
      <c r="CU10" s="364"/>
      <c r="CV10" s="364"/>
      <c r="CW10" s="364"/>
      <c r="CX10" s="364"/>
      <c r="CY10" s="364"/>
      <c r="CZ10" s="364"/>
      <c r="DA10" s="364"/>
      <c r="DB10" s="364"/>
      <c r="DC10" s="364"/>
      <c r="DD10" s="364"/>
      <c r="DE10" s="364"/>
      <c r="DF10" s="364"/>
      <c r="DG10" s="364"/>
      <c r="DH10" s="364"/>
      <c r="DI10" s="364"/>
      <c r="DJ10" s="364"/>
      <c r="DK10" s="364"/>
      <c r="DL10" s="364"/>
      <c r="DM10" s="364"/>
      <c r="DN10" s="364"/>
      <c r="DO10" s="364"/>
      <c r="DP10" s="364"/>
      <c r="DQ10" s="364"/>
      <c r="DR10" s="364"/>
      <c r="DS10" s="364"/>
      <c r="DT10" s="364"/>
      <c r="DU10" s="364"/>
      <c r="DV10" s="364"/>
      <c r="DW10" s="364"/>
      <c r="DX10" s="364"/>
      <c r="DY10" s="364"/>
      <c r="DZ10" s="364"/>
      <c r="EA10" s="364"/>
      <c r="EB10" s="364"/>
      <c r="EC10" s="364"/>
      <c r="ED10" s="364"/>
      <c r="EE10" s="364"/>
      <c r="EF10" s="364"/>
      <c r="EG10" s="364"/>
      <c r="EH10" s="364"/>
      <c r="EI10" s="364"/>
      <c r="EJ10" s="364"/>
      <c r="EK10" s="364"/>
      <c r="EL10" s="364"/>
      <c r="EM10" s="364"/>
      <c r="EN10" s="364"/>
      <c r="EO10" s="364"/>
      <c r="EP10" s="364"/>
      <c r="EQ10" s="364"/>
      <c r="ER10" s="364"/>
      <c r="ES10" s="364"/>
      <c r="ET10" s="364"/>
      <c r="EU10" s="364"/>
      <c r="EV10" s="364"/>
      <c r="EW10" s="364"/>
      <c r="EX10" s="364"/>
      <c r="EY10" s="364"/>
      <c r="EZ10" s="364"/>
      <c r="FA10" s="364"/>
      <c r="FB10" s="364"/>
      <c r="FC10" s="364"/>
      <c r="FD10" s="364"/>
      <c r="FE10" s="364"/>
      <c r="FF10" s="364"/>
      <c r="FG10" s="364"/>
      <c r="FH10" s="364"/>
      <c r="FI10" s="364"/>
      <c r="FJ10" s="364"/>
      <c r="FK10" s="364"/>
      <c r="FL10" s="364"/>
      <c r="FM10" s="364"/>
      <c r="FN10" s="364"/>
      <c r="FO10" s="364"/>
      <c r="FP10" s="364"/>
      <c r="FQ10" s="364"/>
      <c r="FR10" s="364"/>
      <c r="FS10" s="364"/>
      <c r="FT10" s="364"/>
      <c r="FU10" s="364"/>
      <c r="FV10" s="364"/>
      <c r="FW10" s="364"/>
      <c r="FX10" s="364"/>
      <c r="FY10" s="364"/>
      <c r="FZ10" s="364"/>
      <c r="GA10" s="364"/>
      <c r="GB10" s="364"/>
      <c r="GC10" s="364"/>
      <c r="GD10" s="364"/>
      <c r="GE10" s="364"/>
      <c r="GF10" s="364"/>
      <c r="GG10" s="364"/>
      <c r="GH10" s="364"/>
      <c r="GI10" s="364"/>
      <c r="GJ10" s="364"/>
      <c r="GK10" s="364"/>
      <c r="GL10" s="364"/>
      <c r="GM10" s="364"/>
      <c r="GN10" s="364"/>
      <c r="GO10" s="364"/>
      <c r="GP10" s="364"/>
      <c r="GQ10" s="364"/>
      <c r="GR10" s="364"/>
      <c r="GS10" s="364"/>
      <c r="GT10" s="364"/>
      <c r="GU10" s="364"/>
      <c r="GV10" s="364"/>
      <c r="GW10" s="364"/>
      <c r="GX10" s="364"/>
      <c r="GY10" s="364"/>
      <c r="GZ10" s="364"/>
      <c r="HA10" s="364"/>
      <c r="HB10" s="364"/>
      <c r="HC10" s="364"/>
      <c r="HD10" s="364"/>
      <c r="HE10" s="364"/>
      <c r="HF10" s="364"/>
      <c r="HG10" s="364"/>
      <c r="HH10" s="364"/>
      <c r="HI10" s="364"/>
      <c r="HJ10" s="364"/>
      <c r="HK10" s="364"/>
      <c r="HL10" s="364"/>
      <c r="HM10" s="364"/>
      <c r="HN10" s="364"/>
      <c r="HO10" s="364"/>
      <c r="HP10" s="364"/>
      <c r="HQ10" s="364"/>
      <c r="HR10" s="364"/>
      <c r="HS10" s="364"/>
      <c r="HT10" s="364"/>
      <c r="HU10" s="364"/>
      <c r="HV10" s="364"/>
      <c r="HW10" s="364"/>
      <c r="HX10" s="364"/>
      <c r="HY10" s="364"/>
      <c r="HZ10" s="364"/>
      <c r="IA10" s="364"/>
      <c r="IB10" s="364"/>
      <c r="IC10" s="364"/>
      <c r="ID10" s="364"/>
      <c r="IE10" s="364"/>
      <c r="IF10" s="364"/>
      <c r="IG10" s="364"/>
      <c r="IH10" s="364"/>
      <c r="II10" s="364"/>
      <c r="IJ10" s="364"/>
      <c r="IK10" s="364"/>
      <c r="IL10" s="364"/>
      <c r="IM10" s="364"/>
      <c r="IN10" s="364"/>
      <c r="IO10" s="364"/>
      <c r="IP10" s="364"/>
      <c r="IQ10" s="364"/>
      <c r="IR10" s="364"/>
      <c r="IS10" s="364"/>
      <c r="IT10" s="364"/>
      <c r="IU10" s="364"/>
      <c r="IV10" s="364"/>
      <c r="IW10" s="364"/>
      <c r="IX10" s="364"/>
      <c r="IY10" s="364"/>
      <c r="IZ10" s="364"/>
      <c r="JA10" s="364"/>
      <c r="JB10" s="364"/>
      <c r="JC10" s="364"/>
      <c r="JD10" s="364"/>
      <c r="JE10" s="364"/>
      <c r="JF10" s="364"/>
      <c r="JG10" s="364"/>
      <c r="JH10" s="364"/>
      <c r="JI10" s="364"/>
      <c r="JJ10" s="364"/>
      <c r="JK10" s="364"/>
      <c r="JL10" s="364"/>
      <c r="JM10" s="364"/>
      <c r="JN10" s="364"/>
      <c r="JO10" s="364"/>
      <c r="JP10" s="364"/>
      <c r="JQ10" s="364"/>
      <c r="JR10" s="364"/>
      <c r="JS10" s="364"/>
      <c r="JT10" s="364"/>
      <c r="JU10" s="364"/>
      <c r="JV10" s="364"/>
      <c r="JW10" s="364"/>
      <c r="JX10" s="364"/>
      <c r="JY10" s="364"/>
      <c r="JZ10" s="364"/>
      <c r="KA10" s="364"/>
      <c r="KB10" s="364"/>
      <c r="KC10" s="364"/>
      <c r="KD10" s="364"/>
      <c r="KE10" s="364"/>
      <c r="KF10" s="364"/>
      <c r="KG10" s="364"/>
      <c r="KH10" s="364"/>
      <c r="KI10" s="364"/>
      <c r="KJ10" s="364"/>
      <c r="KK10" s="364"/>
      <c r="KL10" s="364"/>
      <c r="KM10" s="364"/>
      <c r="KN10" s="364"/>
      <c r="KO10" s="364"/>
      <c r="KP10" s="364"/>
      <c r="KQ10" s="364"/>
      <c r="KR10" s="364"/>
      <c r="KS10" s="364"/>
      <c r="KT10" s="364"/>
      <c r="KU10" s="364"/>
      <c r="KV10" s="364"/>
      <c r="KW10" s="364"/>
      <c r="KX10" s="364"/>
      <c r="KY10" s="364"/>
      <c r="KZ10" s="364"/>
      <c r="LA10" s="364"/>
      <c r="LB10" s="364"/>
      <c r="LC10" s="364"/>
      <c r="LD10" s="364"/>
      <c r="LE10" s="364"/>
      <c r="LF10" s="364"/>
      <c r="LG10" s="364"/>
      <c r="LH10" s="364"/>
      <c r="LI10" s="364"/>
      <c r="LJ10" s="364"/>
      <c r="LK10" s="364"/>
      <c r="LL10" s="364"/>
      <c r="LM10" s="364"/>
      <c r="LN10" s="364"/>
      <c r="LO10" s="364"/>
      <c r="LP10" s="364"/>
      <c r="LQ10" s="364"/>
      <c r="LR10" s="364"/>
      <c r="LS10" s="364"/>
      <c r="LT10" s="364"/>
      <c r="LU10" s="364"/>
      <c r="LV10" s="364"/>
      <c r="LW10" s="364"/>
      <c r="LX10" s="364"/>
      <c r="LY10" s="364"/>
      <c r="LZ10" s="364"/>
      <c r="MA10" s="364"/>
      <c r="MB10" s="364"/>
      <c r="MC10" s="364"/>
      <c r="MD10" s="364"/>
      <c r="ME10" s="364"/>
      <c r="MF10" s="364"/>
      <c r="MG10" s="364"/>
      <c r="MH10" s="364"/>
      <c r="MI10" s="364"/>
      <c r="MJ10" s="364"/>
      <c r="MK10" s="364"/>
      <c r="ML10" s="364"/>
      <c r="MM10" s="364"/>
      <c r="MN10" s="364"/>
      <c r="MO10" s="364"/>
      <c r="MP10" s="364"/>
      <c r="MQ10" s="364"/>
      <c r="MR10" s="364"/>
      <c r="MS10" s="364"/>
      <c r="MT10" s="364"/>
      <c r="MU10" s="364"/>
      <c r="MV10" s="364"/>
      <c r="MW10" s="364"/>
      <c r="MX10" s="364"/>
      <c r="MY10" s="364"/>
      <c r="MZ10" s="364"/>
      <c r="NA10" s="364"/>
      <c r="NB10" s="364"/>
      <c r="NC10" s="364"/>
      <c r="ND10" s="364"/>
      <c r="NE10" s="364"/>
      <c r="NF10" s="364"/>
      <c r="NG10" s="364"/>
      <c r="NH10" s="364"/>
      <c r="NI10" s="364"/>
      <c r="NJ10" s="364"/>
      <c r="NK10" s="364"/>
      <c r="NL10" s="364"/>
      <c r="NM10" s="364"/>
      <c r="NN10" s="364"/>
      <c r="NO10" s="364"/>
      <c r="NP10" s="364"/>
      <c r="NQ10" s="364"/>
      <c r="NR10" s="364"/>
      <c r="NS10" s="364"/>
      <c r="NT10" s="364"/>
      <c r="NU10" s="364"/>
      <c r="NV10" s="364"/>
      <c r="NW10" s="364"/>
      <c r="NX10" s="364"/>
      <c r="NY10" s="364"/>
      <c r="NZ10" s="364"/>
      <c r="OA10" s="364"/>
      <c r="OB10" s="364"/>
      <c r="OC10" s="364"/>
      <c r="OD10" s="364"/>
      <c r="OE10" s="364"/>
      <c r="OF10" s="364"/>
      <c r="OG10" s="364"/>
      <c r="OH10" s="364"/>
      <c r="OI10" s="364"/>
      <c r="OJ10" s="364"/>
      <c r="OK10" s="364"/>
      <c r="OL10" s="364"/>
      <c r="OM10" s="364"/>
      <c r="ON10" s="364"/>
      <c r="OO10" s="364"/>
      <c r="OP10" s="364"/>
      <c r="OQ10" s="364"/>
      <c r="OR10" s="364"/>
      <c r="OS10" s="364"/>
      <c r="OT10" s="364"/>
      <c r="OU10" s="364"/>
      <c r="OV10" s="364"/>
      <c r="OW10" s="364"/>
      <c r="OX10" s="364"/>
      <c r="OY10" s="364"/>
      <c r="OZ10" s="364"/>
      <c r="PA10" s="364"/>
      <c r="PB10" s="364"/>
      <c r="PC10" s="364"/>
      <c r="PD10" s="364"/>
      <c r="PE10" s="364"/>
      <c r="PF10" s="364"/>
      <c r="PG10" s="364"/>
      <c r="PH10" s="364"/>
      <c r="PI10" s="364"/>
      <c r="PJ10" s="364"/>
      <c r="PK10" s="364"/>
      <c r="PL10" s="364"/>
      <c r="PM10" s="364"/>
      <c r="PN10" s="364"/>
      <c r="PO10" s="364"/>
      <c r="PP10" s="364"/>
      <c r="PQ10" s="364"/>
      <c r="PR10" s="364"/>
      <c r="PS10" s="364"/>
      <c r="PT10" s="364"/>
      <c r="PU10" s="364"/>
      <c r="PV10" s="364"/>
      <c r="PW10" s="364"/>
      <c r="PX10" s="364"/>
      <c r="PY10" s="364"/>
      <c r="PZ10" s="364"/>
      <c r="QA10" s="364"/>
      <c r="QB10" s="364"/>
      <c r="QC10" s="364"/>
      <c r="QD10" s="364"/>
      <c r="QE10" s="364"/>
      <c r="QF10" s="364"/>
      <c r="QG10" s="364"/>
      <c r="QH10" s="364"/>
      <c r="QI10" s="364"/>
      <c r="QJ10" s="364"/>
      <c r="QK10" s="364"/>
      <c r="QL10" s="364"/>
      <c r="QM10" s="364"/>
      <c r="QN10" s="364"/>
      <c r="QO10" s="364"/>
      <c r="QP10" s="364"/>
      <c r="QQ10" s="364"/>
      <c r="QR10" s="364"/>
      <c r="QS10" s="364"/>
      <c r="QT10" s="364"/>
      <c r="QU10" s="364"/>
      <c r="QV10" s="364"/>
      <c r="QW10" s="364"/>
      <c r="QX10" s="364"/>
      <c r="QY10" s="364"/>
      <c r="QZ10" s="364"/>
      <c r="RA10" s="364"/>
      <c r="RB10" s="364"/>
      <c r="RC10" s="364"/>
      <c r="RD10" s="364"/>
      <c r="RE10" s="364"/>
      <c r="RF10" s="364"/>
      <c r="RG10" s="364"/>
      <c r="RH10" s="364"/>
      <c r="RI10" s="364"/>
      <c r="RJ10" s="364"/>
      <c r="RK10" s="364"/>
      <c r="RL10" s="364"/>
      <c r="RM10" s="364"/>
      <c r="RN10" s="364"/>
      <c r="RO10" s="364"/>
      <c r="RP10" s="364"/>
      <c r="RQ10" s="364"/>
      <c r="RR10" s="364"/>
      <c r="RS10" s="364"/>
      <c r="RT10" s="364"/>
      <c r="RU10" s="364"/>
      <c r="RV10" s="364"/>
      <c r="RW10" s="364"/>
      <c r="RX10" s="364"/>
      <c r="RY10" s="364"/>
      <c r="RZ10" s="364"/>
      <c r="SA10" s="364"/>
      <c r="SB10" s="364"/>
      <c r="SC10" s="364"/>
      <c r="SD10" s="364"/>
      <c r="SE10" s="364"/>
      <c r="SF10" s="364"/>
      <c r="SG10" s="364"/>
      <c r="SH10" s="364"/>
      <c r="SI10" s="364"/>
      <c r="SJ10" s="364"/>
      <c r="SK10" s="364"/>
      <c r="SL10" s="364"/>
      <c r="SM10" s="364"/>
      <c r="SN10" s="364"/>
      <c r="SO10" s="364"/>
      <c r="SP10" s="364"/>
      <c r="SQ10" s="364"/>
      <c r="SR10" s="364"/>
      <c r="SS10" s="364"/>
      <c r="ST10" s="364"/>
      <c r="SU10" s="364"/>
      <c r="SV10" s="364"/>
      <c r="SW10" s="364"/>
      <c r="SX10" s="364"/>
      <c r="SY10" s="364"/>
      <c r="SZ10" s="364"/>
      <c r="TA10" s="364"/>
      <c r="TB10" s="364"/>
      <c r="TC10" s="364"/>
      <c r="TD10" s="364"/>
      <c r="TE10" s="364"/>
      <c r="TF10" s="364"/>
      <c r="TG10" s="364"/>
      <c r="TH10" s="364"/>
      <c r="TI10" s="364"/>
      <c r="TJ10" s="364"/>
      <c r="TK10" s="364"/>
      <c r="TL10" s="364"/>
      <c r="TM10" s="364"/>
      <c r="TN10" s="364"/>
      <c r="TO10" s="364"/>
      <c r="TP10" s="364"/>
      <c r="TQ10" s="364"/>
      <c r="TR10" s="364"/>
      <c r="TS10" s="364"/>
      <c r="TT10" s="364"/>
      <c r="TU10" s="364"/>
      <c r="TV10" s="364"/>
      <c r="TW10" s="364"/>
      <c r="TX10" s="364"/>
      <c r="TY10" s="364"/>
      <c r="TZ10" s="364"/>
      <c r="UA10" s="364"/>
      <c r="UB10" s="364"/>
      <c r="UC10" s="364"/>
      <c r="UD10" s="364"/>
      <c r="UE10" s="364"/>
      <c r="UF10" s="364"/>
      <c r="UG10" s="364"/>
      <c r="UH10" s="364"/>
      <c r="UI10" s="364"/>
      <c r="UJ10" s="364"/>
      <c r="UK10" s="364"/>
      <c r="UL10" s="364"/>
      <c r="UM10" s="364"/>
      <c r="UN10" s="364"/>
      <c r="UO10" s="364"/>
    </row>
    <row r="11" spans="1:561" s="268" customFormat="1" ht="15" customHeight="1" x14ac:dyDescent="0.25">
      <c r="A11" s="654" t="s">
        <v>4</v>
      </c>
      <c r="B11" s="842">
        <f>طابوق!K13+بلوك!I13+حجر!G14+رمل!G14+حصى!G13+سمنت!I13+جص!G14+كاشي2!H13+حديد!F13+ابواب!K13+شبابيك!I13+ت.كهربائيه2!F13+ت.صحيه3!H13+'مواد انشائيه4'!H13</f>
        <v>402247221</v>
      </c>
      <c r="C11" s="439">
        <v>542223279</v>
      </c>
      <c r="D11" s="439">
        <f t="shared" si="0"/>
        <v>944470500</v>
      </c>
      <c r="E11" s="655" t="s">
        <v>16</v>
      </c>
      <c r="I11" s="364"/>
      <c r="J11" s="364"/>
      <c r="K11" s="364"/>
      <c r="L11" s="364"/>
      <c r="M11" s="364"/>
      <c r="N11" s="364"/>
      <c r="O11" s="849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  <c r="BC11" s="364"/>
      <c r="BD11" s="364"/>
      <c r="BE11" s="364"/>
      <c r="BF11" s="364"/>
      <c r="BG11" s="364"/>
      <c r="BH11" s="364"/>
      <c r="BI11" s="364"/>
      <c r="BJ11" s="364"/>
      <c r="BK11" s="364"/>
      <c r="BL11" s="364"/>
      <c r="BM11" s="364"/>
      <c r="BN11" s="364"/>
      <c r="BO11" s="364"/>
      <c r="BP11" s="364"/>
      <c r="BQ11" s="364"/>
      <c r="BR11" s="364"/>
      <c r="BS11" s="364"/>
      <c r="BT11" s="364"/>
      <c r="BU11" s="364"/>
      <c r="BV11" s="364"/>
      <c r="BW11" s="364"/>
      <c r="BX11" s="364"/>
      <c r="BY11" s="364"/>
      <c r="BZ11" s="364"/>
      <c r="CA11" s="364"/>
      <c r="CB11" s="364"/>
      <c r="CC11" s="364"/>
      <c r="CD11" s="364"/>
      <c r="CE11" s="364"/>
      <c r="CF11" s="364"/>
      <c r="CG11" s="364"/>
      <c r="CH11" s="364"/>
      <c r="CI11" s="364"/>
      <c r="CJ11" s="364"/>
      <c r="CK11" s="364"/>
      <c r="CL11" s="364"/>
      <c r="CM11" s="364"/>
      <c r="CN11" s="364"/>
      <c r="CO11" s="364"/>
      <c r="CP11" s="364"/>
      <c r="CQ11" s="364"/>
      <c r="CR11" s="364"/>
      <c r="CS11" s="364"/>
      <c r="CT11" s="364"/>
      <c r="CU11" s="364"/>
      <c r="CV11" s="364"/>
      <c r="CW11" s="364"/>
      <c r="CX11" s="364"/>
      <c r="CY11" s="364"/>
      <c r="CZ11" s="364"/>
      <c r="DA11" s="364"/>
      <c r="DB11" s="364"/>
      <c r="DC11" s="364"/>
      <c r="DD11" s="364"/>
      <c r="DE11" s="364"/>
      <c r="DF11" s="364"/>
      <c r="DG11" s="364"/>
      <c r="DH11" s="364"/>
      <c r="DI11" s="364"/>
      <c r="DJ11" s="364"/>
      <c r="DK11" s="364"/>
      <c r="DL11" s="364"/>
      <c r="DM11" s="364"/>
      <c r="DN11" s="364"/>
      <c r="DO11" s="364"/>
      <c r="DP11" s="364"/>
      <c r="DQ11" s="364"/>
      <c r="DR11" s="364"/>
      <c r="DS11" s="364"/>
      <c r="DT11" s="364"/>
      <c r="DU11" s="364"/>
      <c r="DV11" s="364"/>
      <c r="DW11" s="364"/>
      <c r="DX11" s="364"/>
      <c r="DY11" s="364"/>
      <c r="DZ11" s="364"/>
      <c r="EA11" s="364"/>
      <c r="EB11" s="364"/>
      <c r="EC11" s="364"/>
      <c r="ED11" s="364"/>
      <c r="EE11" s="364"/>
      <c r="EF11" s="364"/>
      <c r="EG11" s="364"/>
      <c r="EH11" s="364"/>
      <c r="EI11" s="364"/>
      <c r="EJ11" s="364"/>
      <c r="EK11" s="364"/>
      <c r="EL11" s="364"/>
      <c r="EM11" s="364"/>
      <c r="EN11" s="364"/>
      <c r="EO11" s="364"/>
      <c r="EP11" s="364"/>
      <c r="EQ11" s="364"/>
      <c r="ER11" s="364"/>
      <c r="ES11" s="364"/>
      <c r="ET11" s="364"/>
      <c r="EU11" s="364"/>
      <c r="EV11" s="364"/>
      <c r="EW11" s="364"/>
      <c r="EX11" s="364"/>
      <c r="EY11" s="364"/>
      <c r="EZ11" s="364"/>
      <c r="FA11" s="364"/>
      <c r="FB11" s="364"/>
      <c r="FC11" s="364"/>
      <c r="FD11" s="364"/>
      <c r="FE11" s="364"/>
      <c r="FF11" s="364"/>
      <c r="FG11" s="364"/>
      <c r="FH11" s="364"/>
      <c r="FI11" s="364"/>
      <c r="FJ11" s="364"/>
      <c r="FK11" s="364"/>
      <c r="FL11" s="364"/>
      <c r="FM11" s="364"/>
      <c r="FN11" s="364"/>
      <c r="FO11" s="364"/>
      <c r="FP11" s="364"/>
      <c r="FQ11" s="364"/>
      <c r="FR11" s="364"/>
      <c r="FS11" s="364"/>
      <c r="FT11" s="364"/>
      <c r="FU11" s="364"/>
      <c r="FV11" s="364"/>
      <c r="FW11" s="364"/>
      <c r="FX11" s="364"/>
      <c r="FY11" s="364"/>
      <c r="FZ11" s="364"/>
      <c r="GA11" s="364"/>
      <c r="GB11" s="364"/>
      <c r="GC11" s="364"/>
      <c r="GD11" s="364"/>
      <c r="GE11" s="364"/>
      <c r="GF11" s="364"/>
      <c r="GG11" s="364"/>
      <c r="GH11" s="364"/>
      <c r="GI11" s="364"/>
      <c r="GJ11" s="364"/>
      <c r="GK11" s="364"/>
      <c r="GL11" s="364"/>
      <c r="GM11" s="364"/>
      <c r="GN11" s="364"/>
      <c r="GO11" s="364"/>
      <c r="GP11" s="364"/>
      <c r="GQ11" s="364"/>
      <c r="GR11" s="364"/>
      <c r="GS11" s="364"/>
      <c r="GT11" s="364"/>
      <c r="GU11" s="364"/>
      <c r="GV11" s="364"/>
      <c r="GW11" s="364"/>
      <c r="GX11" s="364"/>
      <c r="GY11" s="364"/>
      <c r="GZ11" s="364"/>
      <c r="HA11" s="364"/>
      <c r="HB11" s="364"/>
      <c r="HC11" s="364"/>
      <c r="HD11" s="364"/>
      <c r="HE11" s="364"/>
      <c r="HF11" s="364"/>
      <c r="HG11" s="364"/>
      <c r="HH11" s="364"/>
      <c r="HI11" s="364"/>
      <c r="HJ11" s="364"/>
      <c r="HK11" s="364"/>
      <c r="HL11" s="364"/>
      <c r="HM11" s="364"/>
      <c r="HN11" s="364"/>
      <c r="HO11" s="364"/>
      <c r="HP11" s="364"/>
      <c r="HQ11" s="364"/>
      <c r="HR11" s="364"/>
      <c r="HS11" s="364"/>
      <c r="HT11" s="364"/>
      <c r="HU11" s="364"/>
      <c r="HV11" s="364"/>
      <c r="HW11" s="364"/>
      <c r="HX11" s="364"/>
      <c r="HY11" s="364"/>
      <c r="HZ11" s="364"/>
      <c r="IA11" s="364"/>
      <c r="IB11" s="364"/>
      <c r="IC11" s="364"/>
      <c r="ID11" s="364"/>
      <c r="IE11" s="364"/>
      <c r="IF11" s="364"/>
      <c r="IG11" s="364"/>
      <c r="IH11" s="364"/>
      <c r="II11" s="364"/>
      <c r="IJ11" s="364"/>
      <c r="IK11" s="364"/>
      <c r="IL11" s="364"/>
      <c r="IM11" s="364"/>
      <c r="IN11" s="364"/>
      <c r="IO11" s="364"/>
      <c r="IP11" s="364"/>
      <c r="IQ11" s="364"/>
      <c r="IR11" s="364"/>
      <c r="IS11" s="364"/>
      <c r="IT11" s="364"/>
      <c r="IU11" s="364"/>
      <c r="IV11" s="364"/>
      <c r="IW11" s="364"/>
      <c r="IX11" s="364"/>
      <c r="IY11" s="364"/>
      <c r="IZ11" s="364"/>
      <c r="JA11" s="364"/>
      <c r="JB11" s="364"/>
      <c r="JC11" s="364"/>
      <c r="JD11" s="364"/>
      <c r="JE11" s="364"/>
      <c r="JF11" s="364"/>
      <c r="JG11" s="364"/>
      <c r="JH11" s="364"/>
      <c r="JI11" s="364"/>
      <c r="JJ11" s="364"/>
      <c r="JK11" s="364"/>
      <c r="JL11" s="364"/>
      <c r="JM11" s="364"/>
      <c r="JN11" s="364"/>
      <c r="JO11" s="364"/>
      <c r="JP11" s="364"/>
      <c r="JQ11" s="364"/>
      <c r="JR11" s="364"/>
      <c r="JS11" s="364"/>
      <c r="JT11" s="364"/>
      <c r="JU11" s="364"/>
      <c r="JV11" s="364"/>
      <c r="JW11" s="364"/>
      <c r="JX11" s="364"/>
      <c r="JY11" s="364"/>
      <c r="JZ11" s="364"/>
      <c r="KA11" s="364"/>
      <c r="KB11" s="364"/>
      <c r="KC11" s="364"/>
      <c r="KD11" s="364"/>
      <c r="KE11" s="364"/>
      <c r="KF11" s="364"/>
      <c r="KG11" s="364"/>
      <c r="KH11" s="364"/>
      <c r="KI11" s="364"/>
      <c r="KJ11" s="364"/>
      <c r="KK11" s="364"/>
      <c r="KL11" s="364"/>
      <c r="KM11" s="364"/>
      <c r="KN11" s="364"/>
      <c r="KO11" s="364"/>
      <c r="KP11" s="364"/>
      <c r="KQ11" s="364"/>
      <c r="KR11" s="364"/>
      <c r="KS11" s="364"/>
      <c r="KT11" s="364"/>
      <c r="KU11" s="364"/>
      <c r="KV11" s="364"/>
      <c r="KW11" s="364"/>
      <c r="KX11" s="364"/>
      <c r="KY11" s="364"/>
      <c r="KZ11" s="364"/>
      <c r="LA11" s="364"/>
      <c r="LB11" s="364"/>
      <c r="LC11" s="364"/>
      <c r="LD11" s="364"/>
      <c r="LE11" s="364"/>
      <c r="LF11" s="364"/>
      <c r="LG11" s="364"/>
      <c r="LH11" s="364"/>
      <c r="LI11" s="364"/>
      <c r="LJ11" s="364"/>
      <c r="LK11" s="364"/>
      <c r="LL11" s="364"/>
      <c r="LM11" s="364"/>
      <c r="LN11" s="364"/>
      <c r="LO11" s="364"/>
      <c r="LP11" s="364"/>
      <c r="LQ11" s="364"/>
      <c r="LR11" s="364"/>
      <c r="LS11" s="364"/>
      <c r="LT11" s="364"/>
      <c r="LU11" s="364"/>
      <c r="LV11" s="364"/>
      <c r="LW11" s="364"/>
      <c r="LX11" s="364"/>
      <c r="LY11" s="364"/>
      <c r="LZ11" s="364"/>
      <c r="MA11" s="364"/>
      <c r="MB11" s="364"/>
      <c r="MC11" s="364"/>
      <c r="MD11" s="364"/>
      <c r="ME11" s="364"/>
      <c r="MF11" s="364"/>
      <c r="MG11" s="364"/>
      <c r="MH11" s="364"/>
      <c r="MI11" s="364"/>
      <c r="MJ11" s="364"/>
      <c r="MK11" s="364"/>
      <c r="ML11" s="364"/>
      <c r="MM11" s="364"/>
      <c r="MN11" s="364"/>
      <c r="MO11" s="364"/>
      <c r="MP11" s="364"/>
      <c r="MQ11" s="364"/>
      <c r="MR11" s="364"/>
      <c r="MS11" s="364"/>
      <c r="MT11" s="364"/>
      <c r="MU11" s="364"/>
      <c r="MV11" s="364"/>
      <c r="MW11" s="364"/>
      <c r="MX11" s="364"/>
      <c r="MY11" s="364"/>
      <c r="MZ11" s="364"/>
      <c r="NA11" s="364"/>
      <c r="NB11" s="364"/>
      <c r="NC11" s="364"/>
      <c r="ND11" s="364"/>
      <c r="NE11" s="364"/>
      <c r="NF11" s="364"/>
      <c r="NG11" s="364"/>
      <c r="NH11" s="364"/>
      <c r="NI11" s="364"/>
      <c r="NJ11" s="364"/>
      <c r="NK11" s="364"/>
      <c r="NL11" s="364"/>
      <c r="NM11" s="364"/>
      <c r="NN11" s="364"/>
      <c r="NO11" s="364"/>
      <c r="NP11" s="364"/>
      <c r="NQ11" s="364"/>
      <c r="NR11" s="364"/>
      <c r="NS11" s="364"/>
      <c r="NT11" s="364"/>
      <c r="NU11" s="364"/>
      <c r="NV11" s="364"/>
      <c r="NW11" s="364"/>
      <c r="NX11" s="364"/>
      <c r="NY11" s="364"/>
      <c r="NZ11" s="364"/>
      <c r="OA11" s="364"/>
      <c r="OB11" s="364"/>
      <c r="OC11" s="364"/>
      <c r="OD11" s="364"/>
      <c r="OE11" s="364"/>
      <c r="OF11" s="364"/>
      <c r="OG11" s="364"/>
      <c r="OH11" s="364"/>
      <c r="OI11" s="364"/>
      <c r="OJ11" s="364"/>
      <c r="OK11" s="364"/>
      <c r="OL11" s="364"/>
      <c r="OM11" s="364"/>
      <c r="ON11" s="364"/>
      <c r="OO11" s="364"/>
      <c r="OP11" s="364"/>
      <c r="OQ11" s="364"/>
      <c r="OR11" s="364"/>
      <c r="OS11" s="364"/>
      <c r="OT11" s="364"/>
      <c r="OU11" s="364"/>
      <c r="OV11" s="364"/>
      <c r="OW11" s="364"/>
      <c r="OX11" s="364"/>
      <c r="OY11" s="364"/>
      <c r="OZ11" s="364"/>
      <c r="PA11" s="364"/>
      <c r="PB11" s="364"/>
      <c r="PC11" s="364"/>
      <c r="PD11" s="364"/>
      <c r="PE11" s="364"/>
      <c r="PF11" s="364"/>
      <c r="PG11" s="364"/>
      <c r="PH11" s="364"/>
      <c r="PI11" s="364"/>
      <c r="PJ11" s="364"/>
      <c r="PK11" s="364"/>
      <c r="PL11" s="364"/>
      <c r="PM11" s="364"/>
      <c r="PN11" s="364"/>
      <c r="PO11" s="364"/>
      <c r="PP11" s="364"/>
      <c r="PQ11" s="364"/>
      <c r="PR11" s="364"/>
      <c r="PS11" s="364"/>
      <c r="PT11" s="364"/>
      <c r="PU11" s="364"/>
      <c r="PV11" s="364"/>
      <c r="PW11" s="364"/>
      <c r="PX11" s="364"/>
      <c r="PY11" s="364"/>
      <c r="PZ11" s="364"/>
      <c r="QA11" s="364"/>
      <c r="QB11" s="364"/>
      <c r="QC11" s="364"/>
      <c r="QD11" s="364"/>
      <c r="QE11" s="364"/>
      <c r="QF11" s="364"/>
      <c r="QG11" s="364"/>
      <c r="QH11" s="364"/>
      <c r="QI11" s="364"/>
      <c r="QJ11" s="364"/>
      <c r="QK11" s="364"/>
      <c r="QL11" s="364"/>
      <c r="QM11" s="364"/>
      <c r="QN11" s="364"/>
      <c r="QO11" s="364"/>
      <c r="QP11" s="364"/>
      <c r="QQ11" s="364"/>
      <c r="QR11" s="364"/>
      <c r="QS11" s="364"/>
      <c r="QT11" s="364"/>
      <c r="QU11" s="364"/>
      <c r="QV11" s="364"/>
      <c r="QW11" s="364"/>
      <c r="QX11" s="364"/>
      <c r="QY11" s="364"/>
      <c r="QZ11" s="364"/>
      <c r="RA11" s="364"/>
      <c r="RB11" s="364"/>
      <c r="RC11" s="364"/>
      <c r="RD11" s="364"/>
      <c r="RE11" s="364"/>
      <c r="RF11" s="364"/>
      <c r="RG11" s="364"/>
      <c r="RH11" s="364"/>
      <c r="RI11" s="364"/>
      <c r="RJ11" s="364"/>
      <c r="RK11" s="364"/>
      <c r="RL11" s="364"/>
      <c r="RM11" s="364"/>
      <c r="RN11" s="364"/>
      <c r="RO11" s="364"/>
      <c r="RP11" s="364"/>
      <c r="RQ11" s="364"/>
      <c r="RR11" s="364"/>
      <c r="RS11" s="364"/>
      <c r="RT11" s="364"/>
      <c r="RU11" s="364"/>
      <c r="RV11" s="364"/>
      <c r="RW11" s="364"/>
      <c r="RX11" s="364"/>
      <c r="RY11" s="364"/>
      <c r="RZ11" s="364"/>
      <c r="SA11" s="364"/>
      <c r="SB11" s="364"/>
      <c r="SC11" s="364"/>
      <c r="SD11" s="364"/>
      <c r="SE11" s="364"/>
      <c r="SF11" s="364"/>
      <c r="SG11" s="364"/>
      <c r="SH11" s="364"/>
      <c r="SI11" s="364"/>
      <c r="SJ11" s="364"/>
      <c r="SK11" s="364"/>
      <c r="SL11" s="364"/>
      <c r="SM11" s="364"/>
      <c r="SN11" s="364"/>
      <c r="SO11" s="364"/>
      <c r="SP11" s="364"/>
      <c r="SQ11" s="364"/>
      <c r="SR11" s="364"/>
      <c r="SS11" s="364"/>
      <c r="ST11" s="364"/>
      <c r="SU11" s="364"/>
      <c r="SV11" s="364"/>
      <c r="SW11" s="364"/>
      <c r="SX11" s="364"/>
      <c r="SY11" s="364"/>
      <c r="SZ11" s="364"/>
      <c r="TA11" s="364"/>
      <c r="TB11" s="364"/>
      <c r="TC11" s="364"/>
      <c r="TD11" s="364"/>
      <c r="TE11" s="364"/>
      <c r="TF11" s="364"/>
      <c r="TG11" s="364"/>
      <c r="TH11" s="364"/>
      <c r="TI11" s="364"/>
      <c r="TJ11" s="364"/>
      <c r="TK11" s="364"/>
      <c r="TL11" s="364"/>
      <c r="TM11" s="364"/>
      <c r="TN11" s="364"/>
      <c r="TO11" s="364"/>
      <c r="TP11" s="364"/>
      <c r="TQ11" s="364"/>
      <c r="TR11" s="364"/>
      <c r="TS11" s="364"/>
      <c r="TT11" s="364"/>
      <c r="TU11" s="364"/>
      <c r="TV11" s="364"/>
      <c r="TW11" s="364"/>
      <c r="TX11" s="364"/>
      <c r="TY11" s="364"/>
      <c r="TZ11" s="364"/>
      <c r="UA11" s="364"/>
      <c r="UB11" s="364"/>
      <c r="UC11" s="364"/>
      <c r="UD11" s="364"/>
      <c r="UE11" s="364"/>
      <c r="UF11" s="364"/>
      <c r="UG11" s="364"/>
      <c r="UH11" s="364"/>
      <c r="UI11" s="364"/>
      <c r="UJ11" s="364"/>
      <c r="UK11" s="364"/>
      <c r="UL11" s="364"/>
      <c r="UM11" s="364"/>
      <c r="UN11" s="364"/>
      <c r="UO11" s="364"/>
    </row>
    <row r="12" spans="1:561" s="268" customFormat="1" ht="15" customHeight="1" x14ac:dyDescent="0.25">
      <c r="A12" s="470" t="s">
        <v>5</v>
      </c>
      <c r="B12" s="843">
        <f>طابوق!K14+بلوك!I14+حجر!G15+رمل!G15+حصى!G14+سمنت!I14+جص!G15+كاشي2!H14+حديد!F14+ابواب!K14+شبابيك!I14+ت.كهربائيه2!F14+ت.صحيه3!H14+'مواد انشائيه4'!H14</f>
        <v>39979989</v>
      </c>
      <c r="C12" s="73">
        <v>24852939.5</v>
      </c>
      <c r="D12" s="73">
        <f t="shared" si="0"/>
        <v>64832928.5</v>
      </c>
      <c r="E12" s="448" t="s">
        <v>23</v>
      </c>
      <c r="I12" s="364"/>
      <c r="J12" s="364"/>
      <c r="K12" s="364"/>
      <c r="L12" s="364"/>
      <c r="M12" s="364"/>
      <c r="N12" s="364"/>
      <c r="O12" s="762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364"/>
      <c r="BH12" s="364"/>
      <c r="BI12" s="364"/>
      <c r="BJ12" s="364"/>
      <c r="BK12" s="364"/>
      <c r="BL12" s="364"/>
      <c r="BM12" s="364"/>
      <c r="BN12" s="364"/>
      <c r="BO12" s="364"/>
      <c r="BP12" s="364"/>
      <c r="BQ12" s="364"/>
      <c r="BR12" s="364"/>
      <c r="BS12" s="364"/>
      <c r="BT12" s="364"/>
      <c r="BU12" s="364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  <c r="CF12" s="364"/>
      <c r="CG12" s="364"/>
      <c r="CH12" s="364"/>
      <c r="CI12" s="364"/>
      <c r="CJ12" s="364"/>
      <c r="CK12" s="364"/>
      <c r="CL12" s="364"/>
      <c r="CM12" s="364"/>
      <c r="CN12" s="364"/>
      <c r="CO12" s="364"/>
      <c r="CP12" s="364"/>
      <c r="CQ12" s="364"/>
      <c r="CR12" s="364"/>
      <c r="CS12" s="364"/>
      <c r="CT12" s="364"/>
      <c r="CU12" s="364"/>
      <c r="CV12" s="364"/>
      <c r="CW12" s="364"/>
      <c r="CX12" s="364"/>
      <c r="CY12" s="364"/>
      <c r="CZ12" s="364"/>
      <c r="DA12" s="364"/>
      <c r="DB12" s="364"/>
      <c r="DC12" s="364"/>
      <c r="DD12" s="364"/>
      <c r="DE12" s="364"/>
      <c r="DF12" s="364"/>
      <c r="DG12" s="364"/>
      <c r="DH12" s="364"/>
      <c r="DI12" s="364"/>
      <c r="DJ12" s="364"/>
      <c r="DK12" s="364"/>
      <c r="DL12" s="364"/>
      <c r="DM12" s="364"/>
      <c r="DN12" s="364"/>
      <c r="DO12" s="364"/>
      <c r="DP12" s="364"/>
      <c r="DQ12" s="364"/>
      <c r="DR12" s="364"/>
      <c r="DS12" s="364"/>
      <c r="DT12" s="364"/>
      <c r="DU12" s="364"/>
      <c r="DV12" s="364"/>
      <c r="DW12" s="364"/>
      <c r="DX12" s="364"/>
      <c r="DY12" s="364"/>
      <c r="DZ12" s="364"/>
      <c r="EA12" s="364"/>
      <c r="EB12" s="364"/>
      <c r="EC12" s="364"/>
      <c r="ED12" s="364"/>
      <c r="EE12" s="364"/>
      <c r="EF12" s="364"/>
      <c r="EG12" s="364"/>
      <c r="EH12" s="364"/>
      <c r="EI12" s="364"/>
      <c r="EJ12" s="364"/>
      <c r="EK12" s="364"/>
      <c r="EL12" s="364"/>
      <c r="EM12" s="364"/>
      <c r="EN12" s="364"/>
      <c r="EO12" s="364"/>
      <c r="EP12" s="364"/>
      <c r="EQ12" s="364"/>
      <c r="ER12" s="364"/>
      <c r="ES12" s="364"/>
      <c r="ET12" s="364"/>
      <c r="EU12" s="364"/>
      <c r="EV12" s="364"/>
      <c r="EW12" s="364"/>
      <c r="EX12" s="364"/>
      <c r="EY12" s="364"/>
      <c r="EZ12" s="364"/>
      <c r="FA12" s="364"/>
      <c r="FB12" s="364"/>
      <c r="FC12" s="364"/>
      <c r="FD12" s="364"/>
      <c r="FE12" s="364"/>
      <c r="FF12" s="364"/>
      <c r="FG12" s="364"/>
      <c r="FH12" s="364"/>
      <c r="FI12" s="364"/>
      <c r="FJ12" s="364"/>
      <c r="FK12" s="364"/>
      <c r="FL12" s="364"/>
      <c r="FM12" s="364"/>
      <c r="FN12" s="364"/>
      <c r="FO12" s="364"/>
      <c r="FP12" s="364"/>
      <c r="FQ12" s="364"/>
      <c r="FR12" s="364"/>
      <c r="FS12" s="364"/>
      <c r="FT12" s="364"/>
      <c r="FU12" s="364"/>
      <c r="FV12" s="364"/>
      <c r="FW12" s="364"/>
      <c r="FX12" s="364"/>
      <c r="FY12" s="364"/>
      <c r="FZ12" s="364"/>
      <c r="GA12" s="364"/>
      <c r="GB12" s="364"/>
      <c r="GC12" s="364"/>
      <c r="GD12" s="364"/>
      <c r="GE12" s="364"/>
      <c r="GF12" s="364"/>
      <c r="GG12" s="364"/>
      <c r="GH12" s="364"/>
      <c r="GI12" s="364"/>
      <c r="GJ12" s="364"/>
      <c r="GK12" s="364"/>
      <c r="GL12" s="364"/>
      <c r="GM12" s="364"/>
      <c r="GN12" s="364"/>
      <c r="GO12" s="364"/>
      <c r="GP12" s="364"/>
      <c r="GQ12" s="364"/>
      <c r="GR12" s="364"/>
      <c r="GS12" s="364"/>
      <c r="GT12" s="364"/>
      <c r="GU12" s="364"/>
      <c r="GV12" s="364"/>
      <c r="GW12" s="364"/>
      <c r="GX12" s="364"/>
      <c r="GY12" s="364"/>
      <c r="GZ12" s="364"/>
      <c r="HA12" s="364"/>
      <c r="HB12" s="364"/>
      <c r="HC12" s="364"/>
      <c r="HD12" s="364"/>
      <c r="HE12" s="364"/>
      <c r="HF12" s="364"/>
      <c r="HG12" s="364"/>
      <c r="HH12" s="364"/>
      <c r="HI12" s="364"/>
      <c r="HJ12" s="364"/>
      <c r="HK12" s="364"/>
      <c r="HL12" s="364"/>
      <c r="HM12" s="364"/>
      <c r="HN12" s="364"/>
      <c r="HO12" s="364"/>
      <c r="HP12" s="364"/>
      <c r="HQ12" s="364"/>
      <c r="HR12" s="364"/>
      <c r="HS12" s="364"/>
      <c r="HT12" s="364"/>
      <c r="HU12" s="364"/>
      <c r="HV12" s="364"/>
      <c r="HW12" s="364"/>
      <c r="HX12" s="364"/>
      <c r="HY12" s="364"/>
      <c r="HZ12" s="364"/>
      <c r="IA12" s="364"/>
      <c r="IB12" s="364"/>
      <c r="IC12" s="364"/>
      <c r="ID12" s="364"/>
      <c r="IE12" s="364"/>
      <c r="IF12" s="364"/>
      <c r="IG12" s="364"/>
      <c r="IH12" s="364"/>
      <c r="II12" s="364"/>
      <c r="IJ12" s="364"/>
      <c r="IK12" s="364"/>
      <c r="IL12" s="364"/>
      <c r="IM12" s="364"/>
      <c r="IN12" s="364"/>
      <c r="IO12" s="364"/>
      <c r="IP12" s="364"/>
      <c r="IQ12" s="364"/>
      <c r="IR12" s="364"/>
      <c r="IS12" s="364"/>
      <c r="IT12" s="364"/>
      <c r="IU12" s="364"/>
      <c r="IV12" s="364"/>
      <c r="IW12" s="364"/>
      <c r="IX12" s="364"/>
      <c r="IY12" s="364"/>
      <c r="IZ12" s="364"/>
      <c r="JA12" s="364"/>
      <c r="JB12" s="364"/>
      <c r="JC12" s="364"/>
      <c r="JD12" s="364"/>
      <c r="JE12" s="364"/>
      <c r="JF12" s="364"/>
      <c r="JG12" s="364"/>
      <c r="JH12" s="364"/>
      <c r="JI12" s="364"/>
      <c r="JJ12" s="364"/>
      <c r="JK12" s="364"/>
      <c r="JL12" s="364"/>
      <c r="JM12" s="364"/>
      <c r="JN12" s="364"/>
      <c r="JO12" s="364"/>
      <c r="JP12" s="364"/>
      <c r="JQ12" s="364"/>
      <c r="JR12" s="364"/>
      <c r="JS12" s="364"/>
      <c r="JT12" s="364"/>
      <c r="JU12" s="364"/>
      <c r="JV12" s="364"/>
      <c r="JW12" s="364"/>
      <c r="JX12" s="364"/>
      <c r="JY12" s="364"/>
      <c r="JZ12" s="364"/>
      <c r="KA12" s="364"/>
      <c r="KB12" s="364"/>
      <c r="KC12" s="364"/>
      <c r="KD12" s="364"/>
      <c r="KE12" s="364"/>
      <c r="KF12" s="364"/>
      <c r="KG12" s="364"/>
      <c r="KH12" s="364"/>
      <c r="KI12" s="364"/>
      <c r="KJ12" s="364"/>
      <c r="KK12" s="364"/>
      <c r="KL12" s="364"/>
      <c r="KM12" s="364"/>
      <c r="KN12" s="364"/>
      <c r="KO12" s="364"/>
      <c r="KP12" s="364"/>
      <c r="KQ12" s="364"/>
      <c r="KR12" s="364"/>
      <c r="KS12" s="364"/>
      <c r="KT12" s="364"/>
      <c r="KU12" s="364"/>
      <c r="KV12" s="364"/>
      <c r="KW12" s="364"/>
      <c r="KX12" s="364"/>
      <c r="KY12" s="364"/>
      <c r="KZ12" s="364"/>
      <c r="LA12" s="364"/>
      <c r="LB12" s="364"/>
      <c r="LC12" s="364"/>
      <c r="LD12" s="364"/>
      <c r="LE12" s="364"/>
      <c r="LF12" s="364"/>
      <c r="LG12" s="364"/>
      <c r="LH12" s="364"/>
      <c r="LI12" s="364"/>
      <c r="LJ12" s="364"/>
      <c r="LK12" s="364"/>
      <c r="LL12" s="364"/>
      <c r="LM12" s="364"/>
      <c r="LN12" s="364"/>
      <c r="LO12" s="364"/>
      <c r="LP12" s="364"/>
      <c r="LQ12" s="364"/>
      <c r="LR12" s="364"/>
      <c r="LS12" s="364"/>
      <c r="LT12" s="364"/>
      <c r="LU12" s="364"/>
      <c r="LV12" s="364"/>
      <c r="LW12" s="364"/>
      <c r="LX12" s="364"/>
      <c r="LY12" s="364"/>
      <c r="LZ12" s="364"/>
      <c r="MA12" s="364"/>
      <c r="MB12" s="364"/>
      <c r="MC12" s="364"/>
      <c r="MD12" s="364"/>
      <c r="ME12" s="364"/>
      <c r="MF12" s="364"/>
      <c r="MG12" s="364"/>
      <c r="MH12" s="364"/>
      <c r="MI12" s="364"/>
      <c r="MJ12" s="364"/>
      <c r="MK12" s="364"/>
      <c r="ML12" s="364"/>
      <c r="MM12" s="364"/>
      <c r="MN12" s="364"/>
      <c r="MO12" s="364"/>
      <c r="MP12" s="364"/>
      <c r="MQ12" s="364"/>
      <c r="MR12" s="364"/>
      <c r="MS12" s="364"/>
      <c r="MT12" s="364"/>
      <c r="MU12" s="364"/>
      <c r="MV12" s="364"/>
      <c r="MW12" s="364"/>
      <c r="MX12" s="364"/>
      <c r="MY12" s="364"/>
      <c r="MZ12" s="364"/>
      <c r="NA12" s="364"/>
      <c r="NB12" s="364"/>
      <c r="NC12" s="364"/>
      <c r="ND12" s="364"/>
      <c r="NE12" s="364"/>
      <c r="NF12" s="364"/>
      <c r="NG12" s="364"/>
      <c r="NH12" s="364"/>
      <c r="NI12" s="364"/>
      <c r="NJ12" s="364"/>
      <c r="NK12" s="364"/>
      <c r="NL12" s="364"/>
      <c r="NM12" s="364"/>
      <c r="NN12" s="364"/>
      <c r="NO12" s="364"/>
      <c r="NP12" s="364"/>
      <c r="NQ12" s="364"/>
      <c r="NR12" s="364"/>
      <c r="NS12" s="364"/>
      <c r="NT12" s="364"/>
      <c r="NU12" s="364"/>
      <c r="NV12" s="364"/>
      <c r="NW12" s="364"/>
      <c r="NX12" s="364"/>
      <c r="NY12" s="364"/>
      <c r="NZ12" s="364"/>
      <c r="OA12" s="364"/>
      <c r="OB12" s="364"/>
      <c r="OC12" s="364"/>
      <c r="OD12" s="364"/>
      <c r="OE12" s="364"/>
      <c r="OF12" s="364"/>
      <c r="OG12" s="364"/>
      <c r="OH12" s="364"/>
      <c r="OI12" s="364"/>
      <c r="OJ12" s="364"/>
      <c r="OK12" s="364"/>
      <c r="OL12" s="364"/>
      <c r="OM12" s="364"/>
      <c r="ON12" s="364"/>
      <c r="OO12" s="364"/>
      <c r="OP12" s="364"/>
      <c r="OQ12" s="364"/>
      <c r="OR12" s="364"/>
      <c r="OS12" s="364"/>
      <c r="OT12" s="364"/>
      <c r="OU12" s="364"/>
      <c r="OV12" s="364"/>
      <c r="OW12" s="364"/>
      <c r="OX12" s="364"/>
      <c r="OY12" s="364"/>
      <c r="OZ12" s="364"/>
      <c r="PA12" s="364"/>
      <c r="PB12" s="364"/>
      <c r="PC12" s="364"/>
      <c r="PD12" s="364"/>
      <c r="PE12" s="364"/>
      <c r="PF12" s="364"/>
      <c r="PG12" s="364"/>
      <c r="PH12" s="364"/>
      <c r="PI12" s="364"/>
      <c r="PJ12" s="364"/>
      <c r="PK12" s="364"/>
      <c r="PL12" s="364"/>
      <c r="PM12" s="364"/>
      <c r="PN12" s="364"/>
      <c r="PO12" s="364"/>
      <c r="PP12" s="364"/>
      <c r="PQ12" s="364"/>
      <c r="PR12" s="364"/>
      <c r="PS12" s="364"/>
      <c r="PT12" s="364"/>
      <c r="PU12" s="364"/>
      <c r="PV12" s="364"/>
      <c r="PW12" s="364"/>
      <c r="PX12" s="364"/>
      <c r="PY12" s="364"/>
      <c r="PZ12" s="364"/>
      <c r="QA12" s="364"/>
      <c r="QB12" s="364"/>
      <c r="QC12" s="364"/>
      <c r="QD12" s="364"/>
      <c r="QE12" s="364"/>
      <c r="QF12" s="364"/>
      <c r="QG12" s="364"/>
      <c r="QH12" s="364"/>
      <c r="QI12" s="364"/>
      <c r="QJ12" s="364"/>
      <c r="QK12" s="364"/>
      <c r="QL12" s="364"/>
      <c r="QM12" s="364"/>
      <c r="QN12" s="364"/>
      <c r="QO12" s="364"/>
      <c r="QP12" s="364"/>
      <c r="QQ12" s="364"/>
      <c r="QR12" s="364"/>
      <c r="QS12" s="364"/>
      <c r="QT12" s="364"/>
      <c r="QU12" s="364"/>
      <c r="QV12" s="364"/>
      <c r="QW12" s="364"/>
      <c r="QX12" s="364"/>
      <c r="QY12" s="364"/>
      <c r="QZ12" s="364"/>
      <c r="RA12" s="364"/>
      <c r="RB12" s="364"/>
      <c r="RC12" s="364"/>
      <c r="RD12" s="364"/>
      <c r="RE12" s="364"/>
      <c r="RF12" s="364"/>
      <c r="RG12" s="364"/>
      <c r="RH12" s="364"/>
      <c r="RI12" s="364"/>
      <c r="RJ12" s="364"/>
      <c r="RK12" s="364"/>
      <c r="RL12" s="364"/>
      <c r="RM12" s="364"/>
      <c r="RN12" s="364"/>
      <c r="RO12" s="364"/>
      <c r="RP12" s="364"/>
      <c r="RQ12" s="364"/>
      <c r="RR12" s="364"/>
      <c r="RS12" s="364"/>
      <c r="RT12" s="364"/>
      <c r="RU12" s="364"/>
      <c r="RV12" s="364"/>
      <c r="RW12" s="364"/>
      <c r="RX12" s="364"/>
      <c r="RY12" s="364"/>
      <c r="RZ12" s="364"/>
      <c r="SA12" s="364"/>
      <c r="SB12" s="364"/>
      <c r="SC12" s="364"/>
      <c r="SD12" s="364"/>
      <c r="SE12" s="364"/>
      <c r="SF12" s="364"/>
      <c r="SG12" s="364"/>
      <c r="SH12" s="364"/>
      <c r="SI12" s="364"/>
      <c r="SJ12" s="364"/>
      <c r="SK12" s="364"/>
      <c r="SL12" s="364"/>
      <c r="SM12" s="364"/>
      <c r="SN12" s="364"/>
      <c r="SO12" s="364"/>
      <c r="SP12" s="364"/>
      <c r="SQ12" s="364"/>
      <c r="SR12" s="364"/>
      <c r="SS12" s="364"/>
      <c r="ST12" s="364"/>
      <c r="SU12" s="364"/>
      <c r="SV12" s="364"/>
      <c r="SW12" s="364"/>
      <c r="SX12" s="364"/>
      <c r="SY12" s="364"/>
      <c r="SZ12" s="364"/>
      <c r="TA12" s="364"/>
      <c r="TB12" s="364"/>
      <c r="TC12" s="364"/>
      <c r="TD12" s="364"/>
      <c r="TE12" s="364"/>
      <c r="TF12" s="364"/>
      <c r="TG12" s="364"/>
      <c r="TH12" s="364"/>
      <c r="TI12" s="364"/>
      <c r="TJ12" s="364"/>
      <c r="TK12" s="364"/>
      <c r="TL12" s="364"/>
      <c r="TM12" s="364"/>
      <c r="TN12" s="364"/>
      <c r="TO12" s="364"/>
      <c r="TP12" s="364"/>
      <c r="TQ12" s="364"/>
      <c r="TR12" s="364"/>
      <c r="TS12" s="364"/>
      <c r="TT12" s="364"/>
      <c r="TU12" s="364"/>
      <c r="TV12" s="364"/>
      <c r="TW12" s="364"/>
      <c r="TX12" s="364"/>
      <c r="TY12" s="364"/>
      <c r="TZ12" s="364"/>
      <c r="UA12" s="364"/>
      <c r="UB12" s="364"/>
      <c r="UC12" s="364"/>
      <c r="UD12" s="364"/>
      <c r="UE12" s="364"/>
      <c r="UF12" s="364"/>
      <c r="UG12" s="364"/>
      <c r="UH12" s="364"/>
      <c r="UI12" s="364"/>
      <c r="UJ12" s="364"/>
      <c r="UK12" s="364"/>
      <c r="UL12" s="364"/>
      <c r="UM12" s="364"/>
      <c r="UN12" s="364"/>
      <c r="UO12" s="364"/>
    </row>
    <row r="13" spans="1:561" s="268" customFormat="1" ht="15" customHeight="1" x14ac:dyDescent="0.25">
      <c r="A13" s="654" t="s">
        <v>6</v>
      </c>
      <c r="B13" s="842">
        <f>طابوق!K15+بلوك!I15+حجر!G16+رمل!G16+حصى!G15+سمنت!I15+جص!G16+كاشي2!H15+حديد!F15+ابواب!K15+شبابيك!I15+ت.كهربائيه2!F15+ت.صحيه3!H15+'مواد انشائيه4'!H15</f>
        <v>52428307</v>
      </c>
      <c r="C13" s="439">
        <v>14159446</v>
      </c>
      <c r="D13" s="439">
        <f t="shared" si="0"/>
        <v>66587753</v>
      </c>
      <c r="E13" s="655" t="s">
        <v>24</v>
      </c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4"/>
      <c r="AR13" s="364"/>
      <c r="AS13" s="364"/>
      <c r="AT13" s="364"/>
      <c r="AU13" s="364"/>
      <c r="AV13" s="364"/>
      <c r="AW13" s="364"/>
      <c r="AX13" s="364"/>
      <c r="AY13" s="364"/>
      <c r="AZ13" s="364"/>
      <c r="BA13" s="364"/>
      <c r="BB13" s="364"/>
      <c r="BC13" s="364"/>
      <c r="BD13" s="364"/>
      <c r="BE13" s="364"/>
      <c r="BF13" s="364"/>
      <c r="BG13" s="364"/>
      <c r="BH13" s="364"/>
      <c r="BI13" s="364"/>
      <c r="BJ13" s="364"/>
      <c r="BK13" s="364"/>
      <c r="BL13" s="364"/>
      <c r="BM13" s="364"/>
      <c r="BN13" s="364"/>
      <c r="BO13" s="364"/>
      <c r="BP13" s="364"/>
      <c r="BQ13" s="364"/>
      <c r="BR13" s="364"/>
      <c r="BS13" s="364"/>
      <c r="BT13" s="364"/>
      <c r="BU13" s="364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  <c r="CF13" s="364"/>
      <c r="CG13" s="364"/>
      <c r="CH13" s="364"/>
      <c r="CI13" s="364"/>
      <c r="CJ13" s="364"/>
      <c r="CK13" s="364"/>
      <c r="CL13" s="364"/>
      <c r="CM13" s="364"/>
      <c r="CN13" s="364"/>
      <c r="CO13" s="364"/>
      <c r="CP13" s="364"/>
      <c r="CQ13" s="364"/>
      <c r="CR13" s="364"/>
      <c r="CS13" s="364"/>
      <c r="CT13" s="364"/>
      <c r="CU13" s="364"/>
      <c r="CV13" s="364"/>
      <c r="CW13" s="364"/>
      <c r="CX13" s="364"/>
      <c r="CY13" s="364"/>
      <c r="CZ13" s="364"/>
      <c r="DA13" s="364"/>
      <c r="DB13" s="364"/>
      <c r="DC13" s="364"/>
      <c r="DD13" s="364"/>
      <c r="DE13" s="364"/>
      <c r="DF13" s="364"/>
      <c r="DG13" s="364"/>
      <c r="DH13" s="364"/>
      <c r="DI13" s="364"/>
      <c r="DJ13" s="364"/>
      <c r="DK13" s="364"/>
      <c r="DL13" s="364"/>
      <c r="DM13" s="364"/>
      <c r="DN13" s="364"/>
      <c r="DO13" s="364"/>
      <c r="DP13" s="364"/>
      <c r="DQ13" s="364"/>
      <c r="DR13" s="364"/>
      <c r="DS13" s="364"/>
      <c r="DT13" s="364"/>
      <c r="DU13" s="364"/>
      <c r="DV13" s="364"/>
      <c r="DW13" s="364"/>
      <c r="DX13" s="364"/>
      <c r="DY13" s="364"/>
      <c r="DZ13" s="364"/>
      <c r="EA13" s="364"/>
      <c r="EB13" s="364"/>
      <c r="EC13" s="364"/>
      <c r="ED13" s="364"/>
      <c r="EE13" s="364"/>
      <c r="EF13" s="364"/>
      <c r="EG13" s="364"/>
      <c r="EH13" s="364"/>
      <c r="EI13" s="364"/>
      <c r="EJ13" s="364"/>
      <c r="EK13" s="364"/>
      <c r="EL13" s="364"/>
      <c r="EM13" s="364"/>
      <c r="EN13" s="364"/>
      <c r="EO13" s="364"/>
      <c r="EP13" s="364"/>
      <c r="EQ13" s="364"/>
      <c r="ER13" s="364"/>
      <c r="ES13" s="364"/>
      <c r="ET13" s="364"/>
      <c r="EU13" s="364"/>
      <c r="EV13" s="364"/>
      <c r="EW13" s="364"/>
      <c r="EX13" s="364"/>
      <c r="EY13" s="364"/>
      <c r="EZ13" s="364"/>
      <c r="FA13" s="364"/>
      <c r="FB13" s="364"/>
      <c r="FC13" s="364"/>
      <c r="FD13" s="364"/>
      <c r="FE13" s="364"/>
      <c r="FF13" s="364"/>
      <c r="FG13" s="364"/>
      <c r="FH13" s="364"/>
      <c r="FI13" s="364"/>
      <c r="FJ13" s="364"/>
      <c r="FK13" s="364"/>
      <c r="FL13" s="364"/>
      <c r="FM13" s="364"/>
      <c r="FN13" s="364"/>
      <c r="FO13" s="364"/>
      <c r="FP13" s="364"/>
      <c r="FQ13" s="364"/>
      <c r="FR13" s="364"/>
      <c r="FS13" s="364"/>
      <c r="FT13" s="364"/>
      <c r="FU13" s="364"/>
      <c r="FV13" s="364"/>
      <c r="FW13" s="364"/>
      <c r="FX13" s="364"/>
      <c r="FY13" s="364"/>
      <c r="FZ13" s="364"/>
      <c r="GA13" s="364"/>
      <c r="GB13" s="364"/>
      <c r="GC13" s="364"/>
      <c r="GD13" s="364"/>
      <c r="GE13" s="364"/>
      <c r="GF13" s="364"/>
      <c r="GG13" s="364"/>
      <c r="GH13" s="364"/>
      <c r="GI13" s="364"/>
      <c r="GJ13" s="364"/>
      <c r="GK13" s="364"/>
      <c r="GL13" s="364"/>
      <c r="GM13" s="364"/>
      <c r="GN13" s="364"/>
      <c r="GO13" s="364"/>
      <c r="GP13" s="364"/>
      <c r="GQ13" s="364"/>
      <c r="GR13" s="364"/>
      <c r="GS13" s="364"/>
      <c r="GT13" s="364"/>
      <c r="GU13" s="364"/>
      <c r="GV13" s="364"/>
      <c r="GW13" s="364"/>
      <c r="GX13" s="364"/>
      <c r="GY13" s="364"/>
      <c r="GZ13" s="364"/>
      <c r="HA13" s="364"/>
      <c r="HB13" s="364"/>
      <c r="HC13" s="364"/>
      <c r="HD13" s="364"/>
      <c r="HE13" s="364"/>
      <c r="HF13" s="364"/>
      <c r="HG13" s="364"/>
      <c r="HH13" s="364"/>
      <c r="HI13" s="364"/>
      <c r="HJ13" s="364"/>
      <c r="HK13" s="364"/>
      <c r="HL13" s="364"/>
      <c r="HM13" s="364"/>
      <c r="HN13" s="364"/>
      <c r="HO13" s="364"/>
      <c r="HP13" s="364"/>
      <c r="HQ13" s="364"/>
      <c r="HR13" s="364"/>
      <c r="HS13" s="364"/>
      <c r="HT13" s="364"/>
      <c r="HU13" s="364"/>
      <c r="HV13" s="364"/>
      <c r="HW13" s="364"/>
      <c r="HX13" s="364"/>
      <c r="HY13" s="364"/>
      <c r="HZ13" s="364"/>
      <c r="IA13" s="364"/>
      <c r="IB13" s="364"/>
      <c r="IC13" s="364"/>
      <c r="ID13" s="364"/>
      <c r="IE13" s="364"/>
      <c r="IF13" s="364"/>
      <c r="IG13" s="364"/>
      <c r="IH13" s="364"/>
      <c r="II13" s="364"/>
      <c r="IJ13" s="364"/>
      <c r="IK13" s="364"/>
      <c r="IL13" s="364"/>
      <c r="IM13" s="364"/>
      <c r="IN13" s="364"/>
      <c r="IO13" s="364"/>
      <c r="IP13" s="364"/>
      <c r="IQ13" s="364"/>
      <c r="IR13" s="364"/>
      <c r="IS13" s="364"/>
      <c r="IT13" s="364"/>
      <c r="IU13" s="364"/>
      <c r="IV13" s="364"/>
      <c r="IW13" s="364"/>
      <c r="IX13" s="364"/>
      <c r="IY13" s="364"/>
      <c r="IZ13" s="364"/>
      <c r="JA13" s="364"/>
      <c r="JB13" s="364"/>
      <c r="JC13" s="364"/>
      <c r="JD13" s="364"/>
      <c r="JE13" s="364"/>
      <c r="JF13" s="364"/>
      <c r="JG13" s="364"/>
      <c r="JH13" s="364"/>
      <c r="JI13" s="364"/>
      <c r="JJ13" s="364"/>
      <c r="JK13" s="364"/>
      <c r="JL13" s="364"/>
      <c r="JM13" s="364"/>
      <c r="JN13" s="364"/>
      <c r="JO13" s="364"/>
      <c r="JP13" s="364"/>
      <c r="JQ13" s="364"/>
      <c r="JR13" s="364"/>
      <c r="JS13" s="364"/>
      <c r="JT13" s="364"/>
      <c r="JU13" s="364"/>
      <c r="JV13" s="364"/>
      <c r="JW13" s="364"/>
      <c r="JX13" s="364"/>
      <c r="JY13" s="364"/>
      <c r="JZ13" s="364"/>
      <c r="KA13" s="364"/>
      <c r="KB13" s="364"/>
      <c r="KC13" s="364"/>
      <c r="KD13" s="364"/>
      <c r="KE13" s="364"/>
      <c r="KF13" s="364"/>
      <c r="KG13" s="364"/>
      <c r="KH13" s="364"/>
      <c r="KI13" s="364"/>
      <c r="KJ13" s="364"/>
      <c r="KK13" s="364"/>
      <c r="KL13" s="364"/>
      <c r="KM13" s="364"/>
      <c r="KN13" s="364"/>
      <c r="KO13" s="364"/>
      <c r="KP13" s="364"/>
      <c r="KQ13" s="364"/>
      <c r="KR13" s="364"/>
      <c r="KS13" s="364"/>
      <c r="KT13" s="364"/>
      <c r="KU13" s="364"/>
      <c r="KV13" s="364"/>
      <c r="KW13" s="364"/>
      <c r="KX13" s="364"/>
      <c r="KY13" s="364"/>
      <c r="KZ13" s="364"/>
      <c r="LA13" s="364"/>
      <c r="LB13" s="364"/>
      <c r="LC13" s="364"/>
      <c r="LD13" s="364"/>
      <c r="LE13" s="364"/>
      <c r="LF13" s="364"/>
      <c r="LG13" s="364"/>
      <c r="LH13" s="364"/>
      <c r="LI13" s="364"/>
      <c r="LJ13" s="364"/>
      <c r="LK13" s="364"/>
      <c r="LL13" s="364"/>
      <c r="LM13" s="364"/>
      <c r="LN13" s="364"/>
      <c r="LO13" s="364"/>
      <c r="LP13" s="364"/>
      <c r="LQ13" s="364"/>
      <c r="LR13" s="364"/>
      <c r="LS13" s="364"/>
      <c r="LT13" s="364"/>
      <c r="LU13" s="364"/>
      <c r="LV13" s="364"/>
      <c r="LW13" s="364"/>
      <c r="LX13" s="364"/>
      <c r="LY13" s="364"/>
      <c r="LZ13" s="364"/>
      <c r="MA13" s="364"/>
      <c r="MB13" s="364"/>
      <c r="MC13" s="364"/>
      <c r="MD13" s="364"/>
      <c r="ME13" s="364"/>
      <c r="MF13" s="364"/>
      <c r="MG13" s="364"/>
      <c r="MH13" s="364"/>
      <c r="MI13" s="364"/>
      <c r="MJ13" s="364"/>
      <c r="MK13" s="364"/>
      <c r="ML13" s="364"/>
      <c r="MM13" s="364"/>
      <c r="MN13" s="364"/>
      <c r="MO13" s="364"/>
      <c r="MP13" s="364"/>
      <c r="MQ13" s="364"/>
      <c r="MR13" s="364"/>
      <c r="MS13" s="364"/>
      <c r="MT13" s="364"/>
      <c r="MU13" s="364"/>
      <c r="MV13" s="364"/>
      <c r="MW13" s="364"/>
      <c r="MX13" s="364"/>
      <c r="MY13" s="364"/>
      <c r="MZ13" s="364"/>
      <c r="NA13" s="364"/>
      <c r="NB13" s="364"/>
      <c r="NC13" s="364"/>
      <c r="ND13" s="364"/>
      <c r="NE13" s="364"/>
      <c r="NF13" s="364"/>
      <c r="NG13" s="364"/>
      <c r="NH13" s="364"/>
      <c r="NI13" s="364"/>
      <c r="NJ13" s="364"/>
      <c r="NK13" s="364"/>
      <c r="NL13" s="364"/>
      <c r="NM13" s="364"/>
      <c r="NN13" s="364"/>
      <c r="NO13" s="364"/>
      <c r="NP13" s="364"/>
      <c r="NQ13" s="364"/>
      <c r="NR13" s="364"/>
      <c r="NS13" s="364"/>
      <c r="NT13" s="364"/>
      <c r="NU13" s="364"/>
      <c r="NV13" s="364"/>
      <c r="NW13" s="364"/>
      <c r="NX13" s="364"/>
      <c r="NY13" s="364"/>
      <c r="NZ13" s="364"/>
      <c r="OA13" s="364"/>
      <c r="OB13" s="364"/>
      <c r="OC13" s="364"/>
      <c r="OD13" s="364"/>
      <c r="OE13" s="364"/>
      <c r="OF13" s="364"/>
      <c r="OG13" s="364"/>
      <c r="OH13" s="364"/>
      <c r="OI13" s="364"/>
      <c r="OJ13" s="364"/>
      <c r="OK13" s="364"/>
      <c r="OL13" s="364"/>
      <c r="OM13" s="364"/>
      <c r="ON13" s="364"/>
      <c r="OO13" s="364"/>
      <c r="OP13" s="364"/>
      <c r="OQ13" s="364"/>
      <c r="OR13" s="364"/>
      <c r="OS13" s="364"/>
      <c r="OT13" s="364"/>
      <c r="OU13" s="364"/>
      <c r="OV13" s="364"/>
      <c r="OW13" s="364"/>
      <c r="OX13" s="364"/>
      <c r="OY13" s="364"/>
      <c r="OZ13" s="364"/>
      <c r="PA13" s="364"/>
      <c r="PB13" s="364"/>
      <c r="PC13" s="364"/>
      <c r="PD13" s="364"/>
      <c r="PE13" s="364"/>
      <c r="PF13" s="364"/>
      <c r="PG13" s="364"/>
      <c r="PH13" s="364"/>
      <c r="PI13" s="364"/>
      <c r="PJ13" s="364"/>
      <c r="PK13" s="364"/>
      <c r="PL13" s="364"/>
      <c r="PM13" s="364"/>
      <c r="PN13" s="364"/>
      <c r="PO13" s="364"/>
      <c r="PP13" s="364"/>
      <c r="PQ13" s="364"/>
      <c r="PR13" s="364"/>
      <c r="PS13" s="364"/>
      <c r="PT13" s="364"/>
      <c r="PU13" s="364"/>
      <c r="PV13" s="364"/>
      <c r="PW13" s="364"/>
      <c r="PX13" s="364"/>
      <c r="PY13" s="364"/>
      <c r="PZ13" s="364"/>
      <c r="QA13" s="364"/>
      <c r="QB13" s="364"/>
      <c r="QC13" s="364"/>
      <c r="QD13" s="364"/>
      <c r="QE13" s="364"/>
      <c r="QF13" s="364"/>
      <c r="QG13" s="364"/>
      <c r="QH13" s="364"/>
      <c r="QI13" s="364"/>
      <c r="QJ13" s="364"/>
      <c r="QK13" s="364"/>
      <c r="QL13" s="364"/>
      <c r="QM13" s="364"/>
      <c r="QN13" s="364"/>
      <c r="QO13" s="364"/>
      <c r="QP13" s="364"/>
      <c r="QQ13" s="364"/>
      <c r="QR13" s="364"/>
      <c r="QS13" s="364"/>
      <c r="QT13" s="364"/>
      <c r="QU13" s="364"/>
      <c r="QV13" s="364"/>
      <c r="QW13" s="364"/>
      <c r="QX13" s="364"/>
      <c r="QY13" s="364"/>
      <c r="QZ13" s="364"/>
      <c r="RA13" s="364"/>
      <c r="RB13" s="364"/>
      <c r="RC13" s="364"/>
      <c r="RD13" s="364"/>
      <c r="RE13" s="364"/>
      <c r="RF13" s="364"/>
      <c r="RG13" s="364"/>
      <c r="RH13" s="364"/>
      <c r="RI13" s="364"/>
      <c r="RJ13" s="364"/>
      <c r="RK13" s="364"/>
      <c r="RL13" s="364"/>
      <c r="RM13" s="364"/>
      <c r="RN13" s="364"/>
      <c r="RO13" s="364"/>
      <c r="RP13" s="364"/>
      <c r="RQ13" s="364"/>
      <c r="RR13" s="364"/>
      <c r="RS13" s="364"/>
      <c r="RT13" s="364"/>
      <c r="RU13" s="364"/>
      <c r="RV13" s="364"/>
      <c r="RW13" s="364"/>
      <c r="RX13" s="364"/>
      <c r="RY13" s="364"/>
      <c r="RZ13" s="364"/>
      <c r="SA13" s="364"/>
      <c r="SB13" s="364"/>
      <c r="SC13" s="364"/>
      <c r="SD13" s="364"/>
      <c r="SE13" s="364"/>
      <c r="SF13" s="364"/>
      <c r="SG13" s="364"/>
      <c r="SH13" s="364"/>
      <c r="SI13" s="364"/>
      <c r="SJ13" s="364"/>
      <c r="SK13" s="364"/>
      <c r="SL13" s="364"/>
      <c r="SM13" s="364"/>
      <c r="SN13" s="364"/>
      <c r="SO13" s="364"/>
      <c r="SP13" s="364"/>
      <c r="SQ13" s="364"/>
      <c r="SR13" s="364"/>
      <c r="SS13" s="364"/>
      <c r="ST13" s="364"/>
      <c r="SU13" s="364"/>
      <c r="SV13" s="364"/>
      <c r="SW13" s="364"/>
      <c r="SX13" s="364"/>
      <c r="SY13" s="364"/>
      <c r="SZ13" s="364"/>
      <c r="TA13" s="364"/>
      <c r="TB13" s="364"/>
      <c r="TC13" s="364"/>
      <c r="TD13" s="364"/>
      <c r="TE13" s="364"/>
      <c r="TF13" s="364"/>
      <c r="TG13" s="364"/>
      <c r="TH13" s="364"/>
      <c r="TI13" s="364"/>
      <c r="TJ13" s="364"/>
      <c r="TK13" s="364"/>
      <c r="TL13" s="364"/>
      <c r="TM13" s="364"/>
      <c r="TN13" s="364"/>
      <c r="TO13" s="364"/>
      <c r="TP13" s="364"/>
      <c r="TQ13" s="364"/>
      <c r="TR13" s="364"/>
      <c r="TS13" s="364"/>
      <c r="TT13" s="364"/>
      <c r="TU13" s="364"/>
      <c r="TV13" s="364"/>
      <c r="TW13" s="364"/>
      <c r="TX13" s="364"/>
      <c r="TY13" s="364"/>
      <c r="TZ13" s="364"/>
      <c r="UA13" s="364"/>
      <c r="UB13" s="364"/>
      <c r="UC13" s="364"/>
      <c r="UD13" s="364"/>
      <c r="UE13" s="364"/>
      <c r="UF13" s="364"/>
      <c r="UG13" s="364"/>
      <c r="UH13" s="364"/>
      <c r="UI13" s="364"/>
      <c r="UJ13" s="364"/>
      <c r="UK13" s="364"/>
      <c r="UL13" s="364"/>
      <c r="UM13" s="364"/>
      <c r="UN13" s="364"/>
      <c r="UO13" s="364"/>
    </row>
    <row r="14" spans="1:561" s="268" customFormat="1" ht="12.75" customHeight="1" x14ac:dyDescent="0.25">
      <c r="A14" s="470" t="s">
        <v>11</v>
      </c>
      <c r="B14" s="843">
        <f>طابوق!K16+بلوك!I16+حجر!G17+رمل!G17+حصى!G16+سمنت!I16+جص!G17+كاشي2!H16+حديد!F16+ابواب!K16+شبابيك!I16+ت.كهربائيه2!F16+ت.صحيه3!H16+'مواد انشائيه4'!H16</f>
        <v>32659117</v>
      </c>
      <c r="C14" s="73">
        <v>16839251</v>
      </c>
      <c r="D14" s="73">
        <f t="shared" si="0"/>
        <v>49498368</v>
      </c>
      <c r="E14" s="448" t="s">
        <v>21</v>
      </c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364"/>
      <c r="BC14" s="364"/>
      <c r="BD14" s="364"/>
      <c r="BE14" s="364"/>
      <c r="BF14" s="364"/>
      <c r="BG14" s="364"/>
      <c r="BH14" s="364"/>
      <c r="BI14" s="364"/>
      <c r="BJ14" s="364"/>
      <c r="BK14" s="364"/>
      <c r="BL14" s="364"/>
      <c r="BM14" s="364"/>
      <c r="BN14" s="364"/>
      <c r="BO14" s="364"/>
      <c r="BP14" s="364"/>
      <c r="BQ14" s="364"/>
      <c r="BR14" s="364"/>
      <c r="BS14" s="364"/>
      <c r="BT14" s="364"/>
      <c r="BU14" s="364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  <c r="CF14" s="364"/>
      <c r="CG14" s="364"/>
      <c r="CH14" s="364"/>
      <c r="CI14" s="364"/>
      <c r="CJ14" s="364"/>
      <c r="CK14" s="364"/>
      <c r="CL14" s="364"/>
      <c r="CM14" s="364"/>
      <c r="CN14" s="364"/>
      <c r="CO14" s="364"/>
      <c r="CP14" s="364"/>
      <c r="CQ14" s="364"/>
      <c r="CR14" s="364"/>
      <c r="CS14" s="364"/>
      <c r="CT14" s="364"/>
      <c r="CU14" s="364"/>
      <c r="CV14" s="364"/>
      <c r="CW14" s="364"/>
      <c r="CX14" s="364"/>
      <c r="CY14" s="364"/>
      <c r="CZ14" s="364"/>
      <c r="DA14" s="364"/>
      <c r="DB14" s="364"/>
      <c r="DC14" s="364"/>
      <c r="DD14" s="364"/>
      <c r="DE14" s="364"/>
      <c r="DF14" s="364"/>
      <c r="DG14" s="364"/>
      <c r="DH14" s="364"/>
      <c r="DI14" s="364"/>
      <c r="DJ14" s="364"/>
      <c r="DK14" s="364"/>
      <c r="DL14" s="364"/>
      <c r="DM14" s="364"/>
      <c r="DN14" s="364"/>
      <c r="DO14" s="364"/>
      <c r="DP14" s="364"/>
      <c r="DQ14" s="364"/>
      <c r="DR14" s="364"/>
      <c r="DS14" s="364"/>
      <c r="DT14" s="364"/>
      <c r="DU14" s="364"/>
      <c r="DV14" s="364"/>
      <c r="DW14" s="364"/>
      <c r="DX14" s="364"/>
      <c r="DY14" s="364"/>
      <c r="DZ14" s="364"/>
      <c r="EA14" s="364"/>
      <c r="EB14" s="364"/>
      <c r="EC14" s="364"/>
      <c r="ED14" s="364"/>
      <c r="EE14" s="364"/>
      <c r="EF14" s="364"/>
      <c r="EG14" s="364"/>
      <c r="EH14" s="364"/>
      <c r="EI14" s="364"/>
      <c r="EJ14" s="364"/>
      <c r="EK14" s="364"/>
      <c r="EL14" s="364"/>
      <c r="EM14" s="364"/>
      <c r="EN14" s="364"/>
      <c r="EO14" s="364"/>
      <c r="EP14" s="364"/>
      <c r="EQ14" s="364"/>
      <c r="ER14" s="364"/>
      <c r="ES14" s="364"/>
      <c r="ET14" s="364"/>
      <c r="EU14" s="364"/>
      <c r="EV14" s="364"/>
      <c r="EW14" s="364"/>
      <c r="EX14" s="364"/>
      <c r="EY14" s="364"/>
      <c r="EZ14" s="364"/>
      <c r="FA14" s="364"/>
      <c r="FB14" s="364"/>
      <c r="FC14" s="364"/>
      <c r="FD14" s="364"/>
      <c r="FE14" s="364"/>
      <c r="FF14" s="364"/>
      <c r="FG14" s="364"/>
      <c r="FH14" s="364"/>
      <c r="FI14" s="364"/>
      <c r="FJ14" s="364"/>
      <c r="FK14" s="364"/>
      <c r="FL14" s="364"/>
      <c r="FM14" s="364"/>
      <c r="FN14" s="364"/>
      <c r="FO14" s="364"/>
      <c r="FP14" s="364"/>
      <c r="FQ14" s="364"/>
      <c r="FR14" s="364"/>
      <c r="FS14" s="364"/>
      <c r="FT14" s="364"/>
      <c r="FU14" s="364"/>
      <c r="FV14" s="364"/>
      <c r="FW14" s="364"/>
      <c r="FX14" s="364"/>
      <c r="FY14" s="364"/>
      <c r="FZ14" s="364"/>
      <c r="GA14" s="364"/>
      <c r="GB14" s="364"/>
      <c r="GC14" s="364"/>
      <c r="GD14" s="364"/>
      <c r="GE14" s="364"/>
      <c r="GF14" s="364"/>
      <c r="GG14" s="364"/>
      <c r="GH14" s="364"/>
      <c r="GI14" s="364"/>
      <c r="GJ14" s="364"/>
      <c r="GK14" s="364"/>
      <c r="GL14" s="364"/>
      <c r="GM14" s="364"/>
      <c r="GN14" s="364"/>
      <c r="GO14" s="364"/>
      <c r="GP14" s="364"/>
      <c r="GQ14" s="364"/>
      <c r="GR14" s="364"/>
      <c r="GS14" s="364"/>
      <c r="GT14" s="364"/>
      <c r="GU14" s="364"/>
      <c r="GV14" s="364"/>
      <c r="GW14" s="364"/>
      <c r="GX14" s="364"/>
      <c r="GY14" s="364"/>
      <c r="GZ14" s="364"/>
      <c r="HA14" s="364"/>
      <c r="HB14" s="364"/>
      <c r="HC14" s="364"/>
      <c r="HD14" s="364"/>
      <c r="HE14" s="364"/>
      <c r="HF14" s="364"/>
      <c r="HG14" s="364"/>
      <c r="HH14" s="364"/>
      <c r="HI14" s="364"/>
      <c r="HJ14" s="364"/>
      <c r="HK14" s="364"/>
      <c r="HL14" s="364"/>
      <c r="HM14" s="364"/>
      <c r="HN14" s="364"/>
      <c r="HO14" s="364"/>
      <c r="HP14" s="364"/>
      <c r="HQ14" s="364"/>
      <c r="HR14" s="364"/>
      <c r="HS14" s="364"/>
      <c r="HT14" s="364"/>
      <c r="HU14" s="364"/>
      <c r="HV14" s="364"/>
      <c r="HW14" s="364"/>
      <c r="HX14" s="364"/>
      <c r="HY14" s="364"/>
      <c r="HZ14" s="364"/>
      <c r="IA14" s="364"/>
      <c r="IB14" s="364"/>
      <c r="IC14" s="364"/>
      <c r="ID14" s="364"/>
      <c r="IE14" s="364"/>
      <c r="IF14" s="364"/>
      <c r="IG14" s="364"/>
      <c r="IH14" s="364"/>
      <c r="II14" s="364"/>
      <c r="IJ14" s="364"/>
      <c r="IK14" s="364"/>
      <c r="IL14" s="364"/>
      <c r="IM14" s="364"/>
      <c r="IN14" s="364"/>
      <c r="IO14" s="364"/>
      <c r="IP14" s="364"/>
      <c r="IQ14" s="364"/>
      <c r="IR14" s="364"/>
      <c r="IS14" s="364"/>
      <c r="IT14" s="364"/>
      <c r="IU14" s="364"/>
      <c r="IV14" s="364"/>
      <c r="IW14" s="364"/>
      <c r="IX14" s="364"/>
      <c r="IY14" s="364"/>
      <c r="IZ14" s="364"/>
      <c r="JA14" s="364"/>
      <c r="JB14" s="364"/>
      <c r="JC14" s="364"/>
      <c r="JD14" s="364"/>
      <c r="JE14" s="364"/>
      <c r="JF14" s="364"/>
      <c r="JG14" s="364"/>
      <c r="JH14" s="364"/>
      <c r="JI14" s="364"/>
      <c r="JJ14" s="364"/>
      <c r="JK14" s="364"/>
      <c r="JL14" s="364"/>
      <c r="JM14" s="364"/>
      <c r="JN14" s="364"/>
      <c r="JO14" s="364"/>
      <c r="JP14" s="364"/>
      <c r="JQ14" s="364"/>
      <c r="JR14" s="364"/>
      <c r="JS14" s="364"/>
      <c r="JT14" s="364"/>
      <c r="JU14" s="364"/>
      <c r="JV14" s="364"/>
      <c r="JW14" s="364"/>
      <c r="JX14" s="364"/>
      <c r="JY14" s="364"/>
      <c r="JZ14" s="364"/>
      <c r="KA14" s="364"/>
      <c r="KB14" s="364"/>
      <c r="KC14" s="364"/>
      <c r="KD14" s="364"/>
      <c r="KE14" s="364"/>
      <c r="KF14" s="364"/>
      <c r="KG14" s="364"/>
      <c r="KH14" s="364"/>
      <c r="KI14" s="364"/>
      <c r="KJ14" s="364"/>
      <c r="KK14" s="364"/>
      <c r="KL14" s="364"/>
      <c r="KM14" s="364"/>
      <c r="KN14" s="364"/>
      <c r="KO14" s="364"/>
      <c r="KP14" s="364"/>
      <c r="KQ14" s="364"/>
      <c r="KR14" s="364"/>
      <c r="KS14" s="364"/>
      <c r="KT14" s="364"/>
      <c r="KU14" s="364"/>
      <c r="KV14" s="364"/>
      <c r="KW14" s="364"/>
      <c r="KX14" s="364"/>
      <c r="KY14" s="364"/>
      <c r="KZ14" s="364"/>
      <c r="LA14" s="364"/>
      <c r="LB14" s="364"/>
      <c r="LC14" s="364"/>
      <c r="LD14" s="364"/>
      <c r="LE14" s="364"/>
      <c r="LF14" s="364"/>
      <c r="LG14" s="364"/>
      <c r="LH14" s="364"/>
      <c r="LI14" s="364"/>
      <c r="LJ14" s="364"/>
      <c r="LK14" s="364"/>
      <c r="LL14" s="364"/>
      <c r="LM14" s="364"/>
      <c r="LN14" s="364"/>
      <c r="LO14" s="364"/>
      <c r="LP14" s="364"/>
      <c r="LQ14" s="364"/>
      <c r="LR14" s="364"/>
      <c r="LS14" s="364"/>
      <c r="LT14" s="364"/>
      <c r="LU14" s="364"/>
      <c r="LV14" s="364"/>
      <c r="LW14" s="364"/>
      <c r="LX14" s="364"/>
      <c r="LY14" s="364"/>
      <c r="LZ14" s="364"/>
      <c r="MA14" s="364"/>
      <c r="MB14" s="364"/>
      <c r="MC14" s="364"/>
      <c r="MD14" s="364"/>
      <c r="ME14" s="364"/>
      <c r="MF14" s="364"/>
      <c r="MG14" s="364"/>
      <c r="MH14" s="364"/>
      <c r="MI14" s="364"/>
      <c r="MJ14" s="364"/>
      <c r="MK14" s="364"/>
      <c r="ML14" s="364"/>
      <c r="MM14" s="364"/>
      <c r="MN14" s="364"/>
      <c r="MO14" s="364"/>
      <c r="MP14" s="364"/>
      <c r="MQ14" s="364"/>
      <c r="MR14" s="364"/>
      <c r="MS14" s="364"/>
      <c r="MT14" s="364"/>
      <c r="MU14" s="364"/>
      <c r="MV14" s="364"/>
      <c r="MW14" s="364"/>
      <c r="MX14" s="364"/>
      <c r="MY14" s="364"/>
      <c r="MZ14" s="364"/>
      <c r="NA14" s="364"/>
      <c r="NB14" s="364"/>
      <c r="NC14" s="364"/>
      <c r="ND14" s="364"/>
      <c r="NE14" s="364"/>
      <c r="NF14" s="364"/>
      <c r="NG14" s="364"/>
      <c r="NH14" s="364"/>
      <c r="NI14" s="364"/>
      <c r="NJ14" s="364"/>
      <c r="NK14" s="364"/>
      <c r="NL14" s="364"/>
      <c r="NM14" s="364"/>
      <c r="NN14" s="364"/>
      <c r="NO14" s="364"/>
      <c r="NP14" s="364"/>
      <c r="NQ14" s="364"/>
      <c r="NR14" s="364"/>
      <c r="NS14" s="364"/>
      <c r="NT14" s="364"/>
      <c r="NU14" s="364"/>
      <c r="NV14" s="364"/>
      <c r="NW14" s="364"/>
      <c r="NX14" s="364"/>
      <c r="NY14" s="364"/>
      <c r="NZ14" s="364"/>
      <c r="OA14" s="364"/>
      <c r="OB14" s="364"/>
      <c r="OC14" s="364"/>
      <c r="OD14" s="364"/>
      <c r="OE14" s="364"/>
      <c r="OF14" s="364"/>
      <c r="OG14" s="364"/>
      <c r="OH14" s="364"/>
      <c r="OI14" s="364"/>
      <c r="OJ14" s="364"/>
      <c r="OK14" s="364"/>
      <c r="OL14" s="364"/>
      <c r="OM14" s="364"/>
      <c r="ON14" s="364"/>
      <c r="OO14" s="364"/>
      <c r="OP14" s="364"/>
      <c r="OQ14" s="364"/>
      <c r="OR14" s="364"/>
      <c r="OS14" s="364"/>
      <c r="OT14" s="364"/>
      <c r="OU14" s="364"/>
      <c r="OV14" s="364"/>
      <c r="OW14" s="364"/>
      <c r="OX14" s="364"/>
      <c r="OY14" s="364"/>
      <c r="OZ14" s="364"/>
      <c r="PA14" s="364"/>
      <c r="PB14" s="364"/>
      <c r="PC14" s="364"/>
      <c r="PD14" s="364"/>
      <c r="PE14" s="364"/>
      <c r="PF14" s="364"/>
      <c r="PG14" s="364"/>
      <c r="PH14" s="364"/>
      <c r="PI14" s="364"/>
      <c r="PJ14" s="364"/>
      <c r="PK14" s="364"/>
      <c r="PL14" s="364"/>
      <c r="PM14" s="364"/>
      <c r="PN14" s="364"/>
      <c r="PO14" s="364"/>
      <c r="PP14" s="364"/>
      <c r="PQ14" s="364"/>
      <c r="PR14" s="364"/>
      <c r="PS14" s="364"/>
      <c r="PT14" s="364"/>
      <c r="PU14" s="364"/>
      <c r="PV14" s="364"/>
      <c r="PW14" s="364"/>
      <c r="PX14" s="364"/>
      <c r="PY14" s="364"/>
      <c r="PZ14" s="364"/>
      <c r="QA14" s="364"/>
      <c r="QB14" s="364"/>
      <c r="QC14" s="364"/>
      <c r="QD14" s="364"/>
      <c r="QE14" s="364"/>
      <c r="QF14" s="364"/>
      <c r="QG14" s="364"/>
      <c r="QH14" s="364"/>
      <c r="QI14" s="364"/>
      <c r="QJ14" s="364"/>
      <c r="QK14" s="364"/>
      <c r="QL14" s="364"/>
      <c r="QM14" s="364"/>
      <c r="QN14" s="364"/>
      <c r="QO14" s="364"/>
      <c r="QP14" s="364"/>
      <c r="QQ14" s="364"/>
      <c r="QR14" s="364"/>
      <c r="QS14" s="364"/>
      <c r="QT14" s="364"/>
      <c r="QU14" s="364"/>
      <c r="QV14" s="364"/>
      <c r="QW14" s="364"/>
      <c r="QX14" s="364"/>
      <c r="QY14" s="364"/>
      <c r="QZ14" s="364"/>
      <c r="RA14" s="364"/>
      <c r="RB14" s="364"/>
      <c r="RC14" s="364"/>
      <c r="RD14" s="364"/>
      <c r="RE14" s="364"/>
      <c r="RF14" s="364"/>
      <c r="RG14" s="364"/>
      <c r="RH14" s="364"/>
      <c r="RI14" s="364"/>
      <c r="RJ14" s="364"/>
      <c r="RK14" s="364"/>
      <c r="RL14" s="364"/>
      <c r="RM14" s="364"/>
      <c r="RN14" s="364"/>
      <c r="RO14" s="364"/>
      <c r="RP14" s="364"/>
      <c r="RQ14" s="364"/>
      <c r="RR14" s="364"/>
      <c r="RS14" s="364"/>
      <c r="RT14" s="364"/>
      <c r="RU14" s="364"/>
      <c r="RV14" s="364"/>
      <c r="RW14" s="364"/>
      <c r="RX14" s="364"/>
      <c r="RY14" s="364"/>
      <c r="RZ14" s="364"/>
      <c r="SA14" s="364"/>
      <c r="SB14" s="364"/>
      <c r="SC14" s="364"/>
      <c r="SD14" s="364"/>
      <c r="SE14" s="364"/>
      <c r="SF14" s="364"/>
      <c r="SG14" s="364"/>
      <c r="SH14" s="364"/>
      <c r="SI14" s="364"/>
      <c r="SJ14" s="364"/>
      <c r="SK14" s="364"/>
      <c r="SL14" s="364"/>
      <c r="SM14" s="364"/>
      <c r="SN14" s="364"/>
      <c r="SO14" s="364"/>
      <c r="SP14" s="364"/>
      <c r="SQ14" s="364"/>
      <c r="SR14" s="364"/>
      <c r="SS14" s="364"/>
      <c r="ST14" s="364"/>
      <c r="SU14" s="364"/>
      <c r="SV14" s="364"/>
      <c r="SW14" s="364"/>
      <c r="SX14" s="364"/>
      <c r="SY14" s="364"/>
      <c r="SZ14" s="364"/>
      <c r="TA14" s="364"/>
      <c r="TB14" s="364"/>
      <c r="TC14" s="364"/>
      <c r="TD14" s="364"/>
      <c r="TE14" s="364"/>
      <c r="TF14" s="364"/>
      <c r="TG14" s="364"/>
      <c r="TH14" s="364"/>
      <c r="TI14" s="364"/>
      <c r="TJ14" s="364"/>
      <c r="TK14" s="364"/>
      <c r="TL14" s="364"/>
      <c r="TM14" s="364"/>
      <c r="TN14" s="364"/>
      <c r="TO14" s="364"/>
      <c r="TP14" s="364"/>
      <c r="TQ14" s="364"/>
      <c r="TR14" s="364"/>
      <c r="TS14" s="364"/>
      <c r="TT14" s="364"/>
      <c r="TU14" s="364"/>
      <c r="TV14" s="364"/>
      <c r="TW14" s="364"/>
      <c r="TX14" s="364"/>
      <c r="TY14" s="364"/>
      <c r="TZ14" s="364"/>
      <c r="UA14" s="364"/>
      <c r="UB14" s="364"/>
      <c r="UC14" s="364"/>
      <c r="UD14" s="364"/>
      <c r="UE14" s="364"/>
      <c r="UF14" s="364"/>
      <c r="UG14" s="364"/>
      <c r="UH14" s="364"/>
      <c r="UI14" s="364"/>
      <c r="UJ14" s="364"/>
      <c r="UK14" s="364"/>
      <c r="UL14" s="364"/>
      <c r="UM14" s="364"/>
      <c r="UN14" s="364"/>
      <c r="UO14" s="364"/>
    </row>
    <row r="15" spans="1:561" s="268" customFormat="1" ht="21.75" customHeight="1" x14ac:dyDescent="0.25">
      <c r="A15" s="654" t="s">
        <v>2</v>
      </c>
      <c r="B15" s="842">
        <f>طابوق!K17+بلوك!I17+حجر!G18+رمل!G18+حصى!G17+سمنت!I17+جص!G18+كاشي2!H17+حديد!F17+ابواب!K17+شبابيك!I17+ت.كهربائيه2!F17+ت.صحيه3!H17+'مواد انشائيه4'!H17</f>
        <v>25101787</v>
      </c>
      <c r="C15" s="439">
        <v>7059230</v>
      </c>
      <c r="D15" s="439">
        <f t="shared" si="0"/>
        <v>32161017</v>
      </c>
      <c r="E15" s="786" t="s">
        <v>14</v>
      </c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364"/>
      <c r="BB15" s="364"/>
      <c r="BC15" s="364"/>
      <c r="BD15" s="364"/>
      <c r="BE15" s="364"/>
      <c r="BF15" s="364"/>
      <c r="BG15" s="364"/>
      <c r="BH15" s="364"/>
      <c r="BI15" s="364"/>
      <c r="BJ15" s="364"/>
      <c r="BK15" s="364"/>
      <c r="BL15" s="364"/>
      <c r="BM15" s="364"/>
      <c r="BN15" s="364"/>
      <c r="BO15" s="364"/>
      <c r="BP15" s="364"/>
      <c r="BQ15" s="364"/>
      <c r="BR15" s="364"/>
      <c r="BS15" s="364"/>
      <c r="BT15" s="364"/>
      <c r="BU15" s="364"/>
      <c r="BV15" s="364"/>
      <c r="BW15" s="364"/>
      <c r="BX15" s="364"/>
      <c r="BY15" s="364"/>
      <c r="BZ15" s="364"/>
      <c r="CA15" s="364"/>
      <c r="CB15" s="364"/>
      <c r="CC15" s="364"/>
      <c r="CD15" s="364"/>
      <c r="CE15" s="364"/>
      <c r="CF15" s="364"/>
      <c r="CG15" s="364"/>
      <c r="CH15" s="364"/>
      <c r="CI15" s="364"/>
      <c r="CJ15" s="364"/>
      <c r="CK15" s="364"/>
      <c r="CL15" s="364"/>
      <c r="CM15" s="364"/>
      <c r="CN15" s="364"/>
      <c r="CO15" s="364"/>
      <c r="CP15" s="364"/>
      <c r="CQ15" s="364"/>
      <c r="CR15" s="364"/>
      <c r="CS15" s="364"/>
      <c r="CT15" s="364"/>
      <c r="CU15" s="364"/>
      <c r="CV15" s="364"/>
      <c r="CW15" s="364"/>
      <c r="CX15" s="364"/>
      <c r="CY15" s="364"/>
      <c r="CZ15" s="364"/>
      <c r="DA15" s="364"/>
      <c r="DB15" s="364"/>
      <c r="DC15" s="364"/>
      <c r="DD15" s="364"/>
      <c r="DE15" s="364"/>
      <c r="DF15" s="364"/>
      <c r="DG15" s="364"/>
      <c r="DH15" s="364"/>
      <c r="DI15" s="364"/>
      <c r="DJ15" s="364"/>
      <c r="DK15" s="364"/>
      <c r="DL15" s="364"/>
      <c r="DM15" s="364"/>
      <c r="DN15" s="364"/>
      <c r="DO15" s="364"/>
      <c r="DP15" s="364"/>
      <c r="DQ15" s="364"/>
      <c r="DR15" s="364"/>
      <c r="DS15" s="364"/>
      <c r="DT15" s="364"/>
      <c r="DU15" s="364"/>
      <c r="DV15" s="364"/>
      <c r="DW15" s="364"/>
      <c r="DX15" s="364"/>
      <c r="DY15" s="364"/>
      <c r="DZ15" s="364"/>
      <c r="EA15" s="364"/>
      <c r="EB15" s="364"/>
      <c r="EC15" s="364"/>
      <c r="ED15" s="364"/>
      <c r="EE15" s="364"/>
      <c r="EF15" s="364"/>
      <c r="EG15" s="364"/>
      <c r="EH15" s="364"/>
      <c r="EI15" s="364"/>
      <c r="EJ15" s="364"/>
      <c r="EK15" s="364"/>
      <c r="EL15" s="364"/>
      <c r="EM15" s="364"/>
      <c r="EN15" s="364"/>
      <c r="EO15" s="364"/>
      <c r="EP15" s="364"/>
      <c r="EQ15" s="364"/>
      <c r="ER15" s="364"/>
      <c r="ES15" s="364"/>
      <c r="ET15" s="364"/>
      <c r="EU15" s="364"/>
      <c r="EV15" s="364"/>
      <c r="EW15" s="364"/>
      <c r="EX15" s="364"/>
      <c r="EY15" s="364"/>
      <c r="EZ15" s="364"/>
      <c r="FA15" s="364"/>
      <c r="FB15" s="364"/>
      <c r="FC15" s="364"/>
      <c r="FD15" s="364"/>
      <c r="FE15" s="364"/>
      <c r="FF15" s="364"/>
      <c r="FG15" s="364"/>
      <c r="FH15" s="364"/>
      <c r="FI15" s="364"/>
      <c r="FJ15" s="364"/>
      <c r="FK15" s="364"/>
      <c r="FL15" s="364"/>
      <c r="FM15" s="364"/>
      <c r="FN15" s="364"/>
      <c r="FO15" s="364"/>
      <c r="FP15" s="364"/>
      <c r="FQ15" s="364"/>
      <c r="FR15" s="364"/>
      <c r="FS15" s="364"/>
      <c r="FT15" s="364"/>
      <c r="FU15" s="364"/>
      <c r="FV15" s="364"/>
      <c r="FW15" s="364"/>
      <c r="FX15" s="364"/>
      <c r="FY15" s="364"/>
      <c r="FZ15" s="364"/>
      <c r="GA15" s="364"/>
      <c r="GB15" s="364"/>
      <c r="GC15" s="364"/>
      <c r="GD15" s="364"/>
      <c r="GE15" s="364"/>
      <c r="GF15" s="364"/>
      <c r="GG15" s="364"/>
      <c r="GH15" s="364"/>
      <c r="GI15" s="364"/>
      <c r="GJ15" s="364"/>
      <c r="GK15" s="364"/>
      <c r="GL15" s="364"/>
      <c r="GM15" s="364"/>
      <c r="GN15" s="364"/>
      <c r="GO15" s="364"/>
      <c r="GP15" s="364"/>
      <c r="GQ15" s="364"/>
      <c r="GR15" s="364"/>
      <c r="GS15" s="364"/>
      <c r="GT15" s="364"/>
      <c r="GU15" s="364"/>
      <c r="GV15" s="364"/>
      <c r="GW15" s="364"/>
      <c r="GX15" s="364"/>
      <c r="GY15" s="364"/>
      <c r="GZ15" s="364"/>
      <c r="HA15" s="364"/>
      <c r="HB15" s="364"/>
      <c r="HC15" s="364"/>
      <c r="HD15" s="364"/>
      <c r="HE15" s="364"/>
      <c r="HF15" s="364"/>
      <c r="HG15" s="364"/>
      <c r="HH15" s="364"/>
      <c r="HI15" s="364"/>
      <c r="HJ15" s="364"/>
      <c r="HK15" s="364"/>
      <c r="HL15" s="364"/>
      <c r="HM15" s="364"/>
      <c r="HN15" s="364"/>
      <c r="HO15" s="364"/>
      <c r="HP15" s="364"/>
      <c r="HQ15" s="364"/>
      <c r="HR15" s="364"/>
      <c r="HS15" s="364"/>
      <c r="HT15" s="364"/>
      <c r="HU15" s="364"/>
      <c r="HV15" s="364"/>
      <c r="HW15" s="364"/>
      <c r="HX15" s="364"/>
      <c r="HY15" s="364"/>
      <c r="HZ15" s="364"/>
      <c r="IA15" s="364"/>
      <c r="IB15" s="364"/>
      <c r="IC15" s="364"/>
      <c r="ID15" s="364"/>
      <c r="IE15" s="364"/>
      <c r="IF15" s="364"/>
      <c r="IG15" s="364"/>
      <c r="IH15" s="364"/>
      <c r="II15" s="364"/>
      <c r="IJ15" s="364"/>
      <c r="IK15" s="364"/>
      <c r="IL15" s="364"/>
      <c r="IM15" s="364"/>
      <c r="IN15" s="364"/>
      <c r="IO15" s="364"/>
      <c r="IP15" s="364"/>
      <c r="IQ15" s="364"/>
      <c r="IR15" s="364"/>
      <c r="IS15" s="364"/>
      <c r="IT15" s="364"/>
      <c r="IU15" s="364"/>
      <c r="IV15" s="364"/>
      <c r="IW15" s="364"/>
      <c r="IX15" s="364"/>
      <c r="IY15" s="364"/>
      <c r="IZ15" s="364"/>
      <c r="JA15" s="364"/>
      <c r="JB15" s="364"/>
      <c r="JC15" s="364"/>
      <c r="JD15" s="364"/>
      <c r="JE15" s="364"/>
      <c r="JF15" s="364"/>
      <c r="JG15" s="364"/>
      <c r="JH15" s="364"/>
      <c r="JI15" s="364"/>
      <c r="JJ15" s="364"/>
      <c r="JK15" s="364"/>
      <c r="JL15" s="364"/>
      <c r="JM15" s="364"/>
      <c r="JN15" s="364"/>
      <c r="JO15" s="364"/>
      <c r="JP15" s="364"/>
      <c r="JQ15" s="364"/>
      <c r="JR15" s="364"/>
      <c r="JS15" s="364"/>
      <c r="JT15" s="364"/>
      <c r="JU15" s="364"/>
      <c r="JV15" s="364"/>
      <c r="JW15" s="364"/>
      <c r="JX15" s="364"/>
      <c r="JY15" s="364"/>
      <c r="JZ15" s="364"/>
      <c r="KA15" s="364"/>
      <c r="KB15" s="364"/>
      <c r="KC15" s="364"/>
      <c r="KD15" s="364"/>
      <c r="KE15" s="364"/>
      <c r="KF15" s="364"/>
      <c r="KG15" s="364"/>
      <c r="KH15" s="364"/>
      <c r="KI15" s="364"/>
      <c r="KJ15" s="364"/>
      <c r="KK15" s="364"/>
      <c r="KL15" s="364"/>
      <c r="KM15" s="364"/>
      <c r="KN15" s="364"/>
      <c r="KO15" s="364"/>
      <c r="KP15" s="364"/>
      <c r="KQ15" s="364"/>
      <c r="KR15" s="364"/>
      <c r="KS15" s="364"/>
      <c r="KT15" s="364"/>
      <c r="KU15" s="364"/>
      <c r="KV15" s="364"/>
      <c r="KW15" s="364"/>
      <c r="KX15" s="364"/>
      <c r="KY15" s="364"/>
      <c r="KZ15" s="364"/>
      <c r="LA15" s="364"/>
      <c r="LB15" s="364"/>
      <c r="LC15" s="364"/>
      <c r="LD15" s="364"/>
      <c r="LE15" s="364"/>
      <c r="LF15" s="364"/>
      <c r="LG15" s="364"/>
      <c r="LH15" s="364"/>
      <c r="LI15" s="364"/>
      <c r="LJ15" s="364"/>
      <c r="LK15" s="364"/>
      <c r="LL15" s="364"/>
      <c r="LM15" s="364"/>
      <c r="LN15" s="364"/>
      <c r="LO15" s="364"/>
      <c r="LP15" s="364"/>
      <c r="LQ15" s="364"/>
      <c r="LR15" s="364"/>
      <c r="LS15" s="364"/>
      <c r="LT15" s="364"/>
      <c r="LU15" s="364"/>
      <c r="LV15" s="364"/>
      <c r="LW15" s="364"/>
      <c r="LX15" s="364"/>
      <c r="LY15" s="364"/>
      <c r="LZ15" s="364"/>
      <c r="MA15" s="364"/>
      <c r="MB15" s="364"/>
      <c r="MC15" s="364"/>
      <c r="MD15" s="364"/>
      <c r="ME15" s="364"/>
      <c r="MF15" s="364"/>
      <c r="MG15" s="364"/>
      <c r="MH15" s="364"/>
      <c r="MI15" s="364"/>
      <c r="MJ15" s="364"/>
      <c r="MK15" s="364"/>
      <c r="ML15" s="364"/>
      <c r="MM15" s="364"/>
      <c r="MN15" s="364"/>
      <c r="MO15" s="364"/>
      <c r="MP15" s="364"/>
      <c r="MQ15" s="364"/>
      <c r="MR15" s="364"/>
      <c r="MS15" s="364"/>
      <c r="MT15" s="364"/>
      <c r="MU15" s="364"/>
      <c r="MV15" s="364"/>
      <c r="MW15" s="364"/>
      <c r="MX15" s="364"/>
      <c r="MY15" s="364"/>
      <c r="MZ15" s="364"/>
      <c r="NA15" s="364"/>
      <c r="NB15" s="364"/>
      <c r="NC15" s="364"/>
      <c r="ND15" s="364"/>
      <c r="NE15" s="364"/>
      <c r="NF15" s="364"/>
      <c r="NG15" s="364"/>
      <c r="NH15" s="364"/>
      <c r="NI15" s="364"/>
      <c r="NJ15" s="364"/>
      <c r="NK15" s="364"/>
      <c r="NL15" s="364"/>
      <c r="NM15" s="364"/>
      <c r="NN15" s="364"/>
      <c r="NO15" s="364"/>
      <c r="NP15" s="364"/>
      <c r="NQ15" s="364"/>
      <c r="NR15" s="364"/>
      <c r="NS15" s="364"/>
      <c r="NT15" s="364"/>
      <c r="NU15" s="364"/>
      <c r="NV15" s="364"/>
      <c r="NW15" s="364"/>
      <c r="NX15" s="364"/>
      <c r="NY15" s="364"/>
      <c r="NZ15" s="364"/>
      <c r="OA15" s="364"/>
      <c r="OB15" s="364"/>
      <c r="OC15" s="364"/>
      <c r="OD15" s="364"/>
      <c r="OE15" s="364"/>
      <c r="OF15" s="364"/>
      <c r="OG15" s="364"/>
      <c r="OH15" s="364"/>
      <c r="OI15" s="364"/>
      <c r="OJ15" s="364"/>
      <c r="OK15" s="364"/>
      <c r="OL15" s="364"/>
      <c r="OM15" s="364"/>
      <c r="ON15" s="364"/>
      <c r="OO15" s="364"/>
      <c r="OP15" s="364"/>
      <c r="OQ15" s="364"/>
      <c r="OR15" s="364"/>
      <c r="OS15" s="364"/>
      <c r="OT15" s="364"/>
      <c r="OU15" s="364"/>
      <c r="OV15" s="364"/>
      <c r="OW15" s="364"/>
      <c r="OX15" s="364"/>
      <c r="OY15" s="364"/>
      <c r="OZ15" s="364"/>
      <c r="PA15" s="364"/>
      <c r="PB15" s="364"/>
      <c r="PC15" s="364"/>
      <c r="PD15" s="364"/>
      <c r="PE15" s="364"/>
      <c r="PF15" s="364"/>
      <c r="PG15" s="364"/>
      <c r="PH15" s="364"/>
      <c r="PI15" s="364"/>
      <c r="PJ15" s="364"/>
      <c r="PK15" s="364"/>
      <c r="PL15" s="364"/>
      <c r="PM15" s="364"/>
      <c r="PN15" s="364"/>
      <c r="PO15" s="364"/>
      <c r="PP15" s="364"/>
      <c r="PQ15" s="364"/>
      <c r="PR15" s="364"/>
      <c r="PS15" s="364"/>
      <c r="PT15" s="364"/>
      <c r="PU15" s="364"/>
      <c r="PV15" s="364"/>
      <c r="PW15" s="364"/>
      <c r="PX15" s="364"/>
      <c r="PY15" s="364"/>
      <c r="PZ15" s="364"/>
      <c r="QA15" s="364"/>
      <c r="QB15" s="364"/>
      <c r="QC15" s="364"/>
      <c r="QD15" s="364"/>
      <c r="QE15" s="364"/>
      <c r="QF15" s="364"/>
      <c r="QG15" s="364"/>
      <c r="QH15" s="364"/>
      <c r="QI15" s="364"/>
      <c r="QJ15" s="364"/>
      <c r="QK15" s="364"/>
      <c r="QL15" s="364"/>
      <c r="QM15" s="364"/>
      <c r="QN15" s="364"/>
      <c r="QO15" s="364"/>
      <c r="QP15" s="364"/>
      <c r="QQ15" s="364"/>
      <c r="QR15" s="364"/>
      <c r="QS15" s="364"/>
      <c r="QT15" s="364"/>
      <c r="QU15" s="364"/>
      <c r="QV15" s="364"/>
      <c r="QW15" s="364"/>
      <c r="QX15" s="364"/>
      <c r="QY15" s="364"/>
      <c r="QZ15" s="364"/>
      <c r="RA15" s="364"/>
      <c r="RB15" s="364"/>
      <c r="RC15" s="364"/>
      <c r="RD15" s="364"/>
      <c r="RE15" s="364"/>
      <c r="RF15" s="364"/>
      <c r="RG15" s="364"/>
      <c r="RH15" s="364"/>
      <c r="RI15" s="364"/>
      <c r="RJ15" s="364"/>
      <c r="RK15" s="364"/>
      <c r="RL15" s="364"/>
      <c r="RM15" s="364"/>
      <c r="RN15" s="364"/>
      <c r="RO15" s="364"/>
      <c r="RP15" s="364"/>
      <c r="RQ15" s="364"/>
      <c r="RR15" s="364"/>
      <c r="RS15" s="364"/>
      <c r="RT15" s="364"/>
      <c r="RU15" s="364"/>
      <c r="RV15" s="364"/>
      <c r="RW15" s="364"/>
      <c r="RX15" s="364"/>
      <c r="RY15" s="364"/>
      <c r="RZ15" s="364"/>
      <c r="SA15" s="364"/>
      <c r="SB15" s="364"/>
      <c r="SC15" s="364"/>
      <c r="SD15" s="364"/>
      <c r="SE15" s="364"/>
      <c r="SF15" s="364"/>
      <c r="SG15" s="364"/>
      <c r="SH15" s="364"/>
      <c r="SI15" s="364"/>
      <c r="SJ15" s="364"/>
      <c r="SK15" s="364"/>
      <c r="SL15" s="364"/>
      <c r="SM15" s="364"/>
      <c r="SN15" s="364"/>
      <c r="SO15" s="364"/>
      <c r="SP15" s="364"/>
      <c r="SQ15" s="364"/>
      <c r="SR15" s="364"/>
      <c r="SS15" s="364"/>
      <c r="ST15" s="364"/>
      <c r="SU15" s="364"/>
      <c r="SV15" s="364"/>
      <c r="SW15" s="364"/>
      <c r="SX15" s="364"/>
      <c r="SY15" s="364"/>
      <c r="SZ15" s="364"/>
      <c r="TA15" s="364"/>
      <c r="TB15" s="364"/>
      <c r="TC15" s="364"/>
      <c r="TD15" s="364"/>
      <c r="TE15" s="364"/>
      <c r="TF15" s="364"/>
      <c r="TG15" s="364"/>
      <c r="TH15" s="364"/>
      <c r="TI15" s="364"/>
      <c r="TJ15" s="364"/>
      <c r="TK15" s="364"/>
      <c r="TL15" s="364"/>
      <c r="TM15" s="364"/>
      <c r="TN15" s="364"/>
      <c r="TO15" s="364"/>
      <c r="TP15" s="364"/>
      <c r="TQ15" s="364"/>
      <c r="TR15" s="364"/>
      <c r="TS15" s="364"/>
      <c r="TT15" s="364"/>
      <c r="TU15" s="364"/>
      <c r="TV15" s="364"/>
      <c r="TW15" s="364"/>
      <c r="TX15" s="364"/>
      <c r="TY15" s="364"/>
      <c r="TZ15" s="364"/>
      <c r="UA15" s="364"/>
      <c r="UB15" s="364"/>
      <c r="UC15" s="364"/>
      <c r="UD15" s="364"/>
      <c r="UE15" s="364"/>
      <c r="UF15" s="364"/>
      <c r="UG15" s="364"/>
      <c r="UH15" s="364"/>
      <c r="UI15" s="364"/>
      <c r="UJ15" s="364"/>
      <c r="UK15" s="364"/>
      <c r="UL15" s="364"/>
      <c r="UM15" s="364"/>
      <c r="UN15" s="364"/>
      <c r="UO15" s="364"/>
    </row>
    <row r="16" spans="1:561" s="268" customFormat="1" ht="15" customHeight="1" x14ac:dyDescent="0.25">
      <c r="A16" s="470" t="s">
        <v>7</v>
      </c>
      <c r="B16" s="843">
        <f>طابوق!K18+بلوك!I18+حجر!G19+رمل!G19+حصى!G18+سمنت!I18+جص!G19+كاشي2!H18+حديد!F18+ابواب!K18+شبابيك!I18+ت.كهربائيه2!F18+ت.صحيه3!H18+'مواد انشائيه4'!H18</f>
        <v>67108232</v>
      </c>
      <c r="C16" s="73">
        <v>61455107.5</v>
      </c>
      <c r="D16" s="73">
        <f t="shared" si="0"/>
        <v>128563339.5</v>
      </c>
      <c r="E16" s="448" t="s">
        <v>17</v>
      </c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  <c r="BB16" s="364"/>
      <c r="BC16" s="364"/>
      <c r="BD16" s="364"/>
      <c r="BE16" s="364"/>
      <c r="BF16" s="364"/>
      <c r="BG16" s="364"/>
      <c r="BH16" s="364"/>
      <c r="BI16" s="364"/>
      <c r="BJ16" s="364"/>
      <c r="BK16" s="364"/>
      <c r="BL16" s="364"/>
      <c r="BM16" s="364"/>
      <c r="BN16" s="364"/>
      <c r="BO16" s="364"/>
      <c r="BP16" s="364"/>
      <c r="BQ16" s="364"/>
      <c r="BR16" s="364"/>
      <c r="BS16" s="364"/>
      <c r="BT16" s="364"/>
      <c r="BU16" s="364"/>
      <c r="BV16" s="364"/>
      <c r="BW16" s="364"/>
      <c r="BX16" s="364"/>
      <c r="BY16" s="364"/>
      <c r="BZ16" s="364"/>
      <c r="CA16" s="364"/>
      <c r="CB16" s="364"/>
      <c r="CC16" s="364"/>
      <c r="CD16" s="364"/>
      <c r="CE16" s="364"/>
      <c r="CF16" s="364"/>
      <c r="CG16" s="364"/>
      <c r="CH16" s="364"/>
      <c r="CI16" s="364"/>
      <c r="CJ16" s="364"/>
      <c r="CK16" s="364"/>
      <c r="CL16" s="364"/>
      <c r="CM16" s="364"/>
      <c r="CN16" s="364"/>
      <c r="CO16" s="364"/>
      <c r="CP16" s="364"/>
      <c r="CQ16" s="364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  <c r="DE16" s="364"/>
      <c r="DF16" s="364"/>
      <c r="DG16" s="364"/>
      <c r="DH16" s="364"/>
      <c r="DI16" s="364"/>
      <c r="DJ16" s="364"/>
      <c r="DK16" s="364"/>
      <c r="DL16" s="364"/>
      <c r="DM16" s="364"/>
      <c r="DN16" s="364"/>
      <c r="DO16" s="364"/>
      <c r="DP16" s="364"/>
      <c r="DQ16" s="364"/>
      <c r="DR16" s="364"/>
      <c r="DS16" s="364"/>
      <c r="DT16" s="364"/>
      <c r="DU16" s="364"/>
      <c r="DV16" s="364"/>
      <c r="DW16" s="364"/>
      <c r="DX16" s="364"/>
      <c r="DY16" s="364"/>
      <c r="DZ16" s="364"/>
      <c r="EA16" s="364"/>
      <c r="EB16" s="364"/>
      <c r="EC16" s="364"/>
      <c r="ED16" s="364"/>
      <c r="EE16" s="364"/>
      <c r="EF16" s="364"/>
      <c r="EG16" s="364"/>
      <c r="EH16" s="364"/>
      <c r="EI16" s="364"/>
      <c r="EJ16" s="364"/>
      <c r="EK16" s="364"/>
      <c r="EL16" s="364"/>
      <c r="EM16" s="364"/>
      <c r="EN16" s="364"/>
      <c r="EO16" s="364"/>
      <c r="EP16" s="364"/>
      <c r="EQ16" s="364"/>
      <c r="ER16" s="364"/>
      <c r="ES16" s="364"/>
      <c r="ET16" s="364"/>
      <c r="EU16" s="364"/>
      <c r="EV16" s="364"/>
      <c r="EW16" s="364"/>
      <c r="EX16" s="364"/>
      <c r="EY16" s="364"/>
      <c r="EZ16" s="364"/>
      <c r="FA16" s="364"/>
      <c r="FB16" s="364"/>
      <c r="FC16" s="364"/>
      <c r="FD16" s="364"/>
      <c r="FE16" s="364"/>
      <c r="FF16" s="364"/>
      <c r="FG16" s="364"/>
      <c r="FH16" s="364"/>
      <c r="FI16" s="364"/>
      <c r="FJ16" s="364"/>
      <c r="FK16" s="364"/>
      <c r="FL16" s="364"/>
      <c r="FM16" s="364"/>
      <c r="FN16" s="364"/>
      <c r="FO16" s="364"/>
      <c r="FP16" s="364"/>
      <c r="FQ16" s="364"/>
      <c r="FR16" s="364"/>
      <c r="FS16" s="364"/>
      <c r="FT16" s="364"/>
      <c r="FU16" s="364"/>
      <c r="FV16" s="364"/>
      <c r="FW16" s="364"/>
      <c r="FX16" s="364"/>
      <c r="FY16" s="364"/>
      <c r="FZ16" s="364"/>
      <c r="GA16" s="364"/>
      <c r="GB16" s="364"/>
      <c r="GC16" s="364"/>
      <c r="GD16" s="364"/>
      <c r="GE16" s="364"/>
      <c r="GF16" s="364"/>
      <c r="GG16" s="364"/>
      <c r="GH16" s="364"/>
      <c r="GI16" s="364"/>
      <c r="GJ16" s="364"/>
      <c r="GK16" s="364"/>
      <c r="GL16" s="364"/>
      <c r="GM16" s="364"/>
      <c r="GN16" s="364"/>
      <c r="GO16" s="364"/>
      <c r="GP16" s="364"/>
      <c r="GQ16" s="364"/>
      <c r="GR16" s="364"/>
      <c r="GS16" s="364"/>
      <c r="GT16" s="364"/>
      <c r="GU16" s="364"/>
      <c r="GV16" s="364"/>
      <c r="GW16" s="364"/>
      <c r="GX16" s="364"/>
      <c r="GY16" s="364"/>
      <c r="GZ16" s="364"/>
      <c r="HA16" s="364"/>
      <c r="HB16" s="364"/>
      <c r="HC16" s="364"/>
      <c r="HD16" s="364"/>
      <c r="HE16" s="364"/>
      <c r="HF16" s="364"/>
      <c r="HG16" s="364"/>
      <c r="HH16" s="364"/>
      <c r="HI16" s="364"/>
      <c r="HJ16" s="364"/>
      <c r="HK16" s="364"/>
      <c r="HL16" s="364"/>
      <c r="HM16" s="364"/>
      <c r="HN16" s="364"/>
      <c r="HO16" s="364"/>
      <c r="HP16" s="364"/>
      <c r="HQ16" s="364"/>
      <c r="HR16" s="364"/>
      <c r="HS16" s="364"/>
      <c r="HT16" s="364"/>
      <c r="HU16" s="364"/>
      <c r="HV16" s="364"/>
      <c r="HW16" s="364"/>
      <c r="HX16" s="364"/>
      <c r="HY16" s="364"/>
      <c r="HZ16" s="364"/>
      <c r="IA16" s="364"/>
      <c r="IB16" s="364"/>
      <c r="IC16" s="364"/>
      <c r="ID16" s="364"/>
      <c r="IE16" s="364"/>
      <c r="IF16" s="364"/>
      <c r="IG16" s="364"/>
      <c r="IH16" s="364"/>
      <c r="II16" s="364"/>
      <c r="IJ16" s="364"/>
      <c r="IK16" s="364"/>
      <c r="IL16" s="364"/>
      <c r="IM16" s="364"/>
      <c r="IN16" s="364"/>
      <c r="IO16" s="364"/>
      <c r="IP16" s="364"/>
      <c r="IQ16" s="364"/>
      <c r="IR16" s="364"/>
      <c r="IS16" s="364"/>
      <c r="IT16" s="364"/>
      <c r="IU16" s="364"/>
      <c r="IV16" s="364"/>
      <c r="IW16" s="364"/>
      <c r="IX16" s="364"/>
      <c r="IY16" s="364"/>
      <c r="IZ16" s="364"/>
      <c r="JA16" s="364"/>
      <c r="JB16" s="364"/>
      <c r="JC16" s="364"/>
      <c r="JD16" s="364"/>
      <c r="JE16" s="364"/>
      <c r="JF16" s="364"/>
      <c r="JG16" s="364"/>
      <c r="JH16" s="364"/>
      <c r="JI16" s="364"/>
      <c r="JJ16" s="364"/>
      <c r="JK16" s="364"/>
      <c r="JL16" s="364"/>
      <c r="JM16" s="364"/>
      <c r="JN16" s="364"/>
      <c r="JO16" s="364"/>
      <c r="JP16" s="364"/>
      <c r="JQ16" s="364"/>
      <c r="JR16" s="364"/>
      <c r="JS16" s="364"/>
      <c r="JT16" s="364"/>
      <c r="JU16" s="364"/>
      <c r="JV16" s="364"/>
      <c r="JW16" s="364"/>
      <c r="JX16" s="364"/>
      <c r="JY16" s="364"/>
      <c r="JZ16" s="364"/>
      <c r="KA16" s="364"/>
      <c r="KB16" s="364"/>
      <c r="KC16" s="364"/>
      <c r="KD16" s="364"/>
      <c r="KE16" s="364"/>
      <c r="KF16" s="364"/>
      <c r="KG16" s="364"/>
      <c r="KH16" s="364"/>
      <c r="KI16" s="364"/>
      <c r="KJ16" s="364"/>
      <c r="KK16" s="364"/>
      <c r="KL16" s="364"/>
      <c r="KM16" s="364"/>
      <c r="KN16" s="364"/>
      <c r="KO16" s="364"/>
      <c r="KP16" s="364"/>
      <c r="KQ16" s="364"/>
      <c r="KR16" s="364"/>
      <c r="KS16" s="364"/>
      <c r="KT16" s="364"/>
      <c r="KU16" s="364"/>
      <c r="KV16" s="364"/>
      <c r="KW16" s="364"/>
      <c r="KX16" s="364"/>
      <c r="KY16" s="364"/>
      <c r="KZ16" s="364"/>
      <c r="LA16" s="364"/>
      <c r="LB16" s="364"/>
      <c r="LC16" s="364"/>
      <c r="LD16" s="364"/>
      <c r="LE16" s="364"/>
      <c r="LF16" s="364"/>
      <c r="LG16" s="364"/>
      <c r="LH16" s="364"/>
      <c r="LI16" s="364"/>
      <c r="LJ16" s="364"/>
      <c r="LK16" s="364"/>
      <c r="LL16" s="364"/>
      <c r="LM16" s="364"/>
      <c r="LN16" s="364"/>
      <c r="LO16" s="364"/>
      <c r="LP16" s="364"/>
      <c r="LQ16" s="364"/>
      <c r="LR16" s="364"/>
      <c r="LS16" s="364"/>
      <c r="LT16" s="364"/>
      <c r="LU16" s="364"/>
      <c r="LV16" s="364"/>
      <c r="LW16" s="364"/>
      <c r="LX16" s="364"/>
      <c r="LY16" s="364"/>
      <c r="LZ16" s="364"/>
      <c r="MA16" s="364"/>
      <c r="MB16" s="364"/>
      <c r="MC16" s="364"/>
      <c r="MD16" s="364"/>
      <c r="ME16" s="364"/>
      <c r="MF16" s="364"/>
      <c r="MG16" s="364"/>
      <c r="MH16" s="364"/>
      <c r="MI16" s="364"/>
      <c r="MJ16" s="364"/>
      <c r="MK16" s="364"/>
      <c r="ML16" s="364"/>
      <c r="MM16" s="364"/>
      <c r="MN16" s="364"/>
      <c r="MO16" s="364"/>
      <c r="MP16" s="364"/>
      <c r="MQ16" s="364"/>
      <c r="MR16" s="364"/>
      <c r="MS16" s="364"/>
      <c r="MT16" s="364"/>
      <c r="MU16" s="364"/>
      <c r="MV16" s="364"/>
      <c r="MW16" s="364"/>
      <c r="MX16" s="364"/>
      <c r="MY16" s="364"/>
      <c r="MZ16" s="364"/>
      <c r="NA16" s="364"/>
      <c r="NB16" s="364"/>
      <c r="NC16" s="364"/>
      <c r="ND16" s="364"/>
      <c r="NE16" s="364"/>
      <c r="NF16" s="364"/>
      <c r="NG16" s="364"/>
      <c r="NH16" s="364"/>
      <c r="NI16" s="364"/>
      <c r="NJ16" s="364"/>
      <c r="NK16" s="364"/>
      <c r="NL16" s="364"/>
      <c r="NM16" s="364"/>
      <c r="NN16" s="364"/>
      <c r="NO16" s="364"/>
      <c r="NP16" s="364"/>
      <c r="NQ16" s="364"/>
      <c r="NR16" s="364"/>
      <c r="NS16" s="364"/>
      <c r="NT16" s="364"/>
      <c r="NU16" s="364"/>
      <c r="NV16" s="364"/>
      <c r="NW16" s="364"/>
      <c r="NX16" s="364"/>
      <c r="NY16" s="364"/>
      <c r="NZ16" s="364"/>
      <c r="OA16" s="364"/>
      <c r="OB16" s="364"/>
      <c r="OC16" s="364"/>
      <c r="OD16" s="364"/>
      <c r="OE16" s="364"/>
      <c r="OF16" s="364"/>
      <c r="OG16" s="364"/>
      <c r="OH16" s="364"/>
      <c r="OI16" s="364"/>
      <c r="OJ16" s="364"/>
      <c r="OK16" s="364"/>
      <c r="OL16" s="364"/>
      <c r="OM16" s="364"/>
      <c r="ON16" s="364"/>
      <c r="OO16" s="364"/>
      <c r="OP16" s="364"/>
      <c r="OQ16" s="364"/>
      <c r="OR16" s="364"/>
      <c r="OS16" s="364"/>
      <c r="OT16" s="364"/>
      <c r="OU16" s="364"/>
      <c r="OV16" s="364"/>
      <c r="OW16" s="364"/>
      <c r="OX16" s="364"/>
      <c r="OY16" s="364"/>
      <c r="OZ16" s="364"/>
      <c r="PA16" s="364"/>
      <c r="PB16" s="364"/>
      <c r="PC16" s="364"/>
      <c r="PD16" s="364"/>
      <c r="PE16" s="364"/>
      <c r="PF16" s="364"/>
      <c r="PG16" s="364"/>
      <c r="PH16" s="364"/>
      <c r="PI16" s="364"/>
      <c r="PJ16" s="364"/>
      <c r="PK16" s="364"/>
      <c r="PL16" s="364"/>
      <c r="PM16" s="364"/>
      <c r="PN16" s="364"/>
      <c r="PO16" s="364"/>
      <c r="PP16" s="364"/>
      <c r="PQ16" s="364"/>
      <c r="PR16" s="364"/>
      <c r="PS16" s="364"/>
      <c r="PT16" s="364"/>
      <c r="PU16" s="364"/>
      <c r="PV16" s="364"/>
      <c r="PW16" s="364"/>
      <c r="PX16" s="364"/>
      <c r="PY16" s="364"/>
      <c r="PZ16" s="364"/>
      <c r="QA16" s="364"/>
      <c r="QB16" s="364"/>
      <c r="QC16" s="364"/>
      <c r="QD16" s="364"/>
      <c r="QE16" s="364"/>
      <c r="QF16" s="364"/>
      <c r="QG16" s="364"/>
      <c r="QH16" s="364"/>
      <c r="QI16" s="364"/>
      <c r="QJ16" s="364"/>
      <c r="QK16" s="364"/>
      <c r="QL16" s="364"/>
      <c r="QM16" s="364"/>
      <c r="QN16" s="364"/>
      <c r="QO16" s="364"/>
      <c r="QP16" s="364"/>
      <c r="QQ16" s="364"/>
      <c r="QR16" s="364"/>
      <c r="QS16" s="364"/>
      <c r="QT16" s="364"/>
      <c r="QU16" s="364"/>
      <c r="QV16" s="364"/>
      <c r="QW16" s="364"/>
      <c r="QX16" s="364"/>
      <c r="QY16" s="364"/>
      <c r="QZ16" s="364"/>
      <c r="RA16" s="364"/>
      <c r="RB16" s="364"/>
      <c r="RC16" s="364"/>
      <c r="RD16" s="364"/>
      <c r="RE16" s="364"/>
      <c r="RF16" s="364"/>
      <c r="RG16" s="364"/>
      <c r="RH16" s="364"/>
      <c r="RI16" s="364"/>
      <c r="RJ16" s="364"/>
      <c r="RK16" s="364"/>
      <c r="RL16" s="364"/>
      <c r="RM16" s="364"/>
      <c r="RN16" s="364"/>
      <c r="RO16" s="364"/>
      <c r="RP16" s="364"/>
      <c r="RQ16" s="364"/>
      <c r="RR16" s="364"/>
      <c r="RS16" s="364"/>
      <c r="RT16" s="364"/>
      <c r="RU16" s="364"/>
      <c r="RV16" s="364"/>
      <c r="RW16" s="364"/>
      <c r="RX16" s="364"/>
      <c r="RY16" s="364"/>
      <c r="RZ16" s="364"/>
      <c r="SA16" s="364"/>
      <c r="SB16" s="364"/>
      <c r="SC16" s="364"/>
      <c r="SD16" s="364"/>
      <c r="SE16" s="364"/>
      <c r="SF16" s="364"/>
      <c r="SG16" s="364"/>
      <c r="SH16" s="364"/>
      <c r="SI16" s="364"/>
      <c r="SJ16" s="364"/>
      <c r="SK16" s="364"/>
      <c r="SL16" s="364"/>
      <c r="SM16" s="364"/>
      <c r="SN16" s="364"/>
      <c r="SO16" s="364"/>
      <c r="SP16" s="364"/>
      <c r="SQ16" s="364"/>
      <c r="SR16" s="364"/>
      <c r="SS16" s="364"/>
      <c r="ST16" s="364"/>
      <c r="SU16" s="364"/>
      <c r="SV16" s="364"/>
      <c r="SW16" s="364"/>
      <c r="SX16" s="364"/>
      <c r="SY16" s="364"/>
      <c r="SZ16" s="364"/>
      <c r="TA16" s="364"/>
      <c r="TB16" s="364"/>
      <c r="TC16" s="364"/>
      <c r="TD16" s="364"/>
      <c r="TE16" s="364"/>
      <c r="TF16" s="364"/>
      <c r="TG16" s="364"/>
      <c r="TH16" s="364"/>
      <c r="TI16" s="364"/>
      <c r="TJ16" s="364"/>
      <c r="TK16" s="364"/>
      <c r="TL16" s="364"/>
      <c r="TM16" s="364"/>
      <c r="TN16" s="364"/>
      <c r="TO16" s="364"/>
      <c r="TP16" s="364"/>
      <c r="TQ16" s="364"/>
      <c r="TR16" s="364"/>
      <c r="TS16" s="364"/>
      <c r="TT16" s="364"/>
      <c r="TU16" s="364"/>
      <c r="TV16" s="364"/>
      <c r="TW16" s="364"/>
      <c r="TX16" s="364"/>
      <c r="TY16" s="364"/>
      <c r="TZ16" s="364"/>
      <c r="UA16" s="364"/>
      <c r="UB16" s="364"/>
      <c r="UC16" s="364"/>
      <c r="UD16" s="364"/>
      <c r="UE16" s="364"/>
      <c r="UF16" s="364"/>
      <c r="UG16" s="364"/>
      <c r="UH16" s="364"/>
      <c r="UI16" s="364"/>
      <c r="UJ16" s="364"/>
      <c r="UK16" s="364"/>
      <c r="UL16" s="364"/>
      <c r="UM16" s="364"/>
      <c r="UN16" s="364"/>
      <c r="UO16" s="364"/>
    </row>
    <row r="17" spans="1:561" s="268" customFormat="1" ht="14.25" customHeight="1" x14ac:dyDescent="0.25">
      <c r="A17" s="654" t="s">
        <v>8</v>
      </c>
      <c r="B17" s="842">
        <f>طابوق!K19+بلوك!I19+حجر!G20+رمل!G20+حصى!G19+سمنت!I19+جص!G20+كاشي2!H19+حديد!F19+ابواب!K19+شبابيك!I19+ت.كهربائيه2!F19+ت.صحيه3!H19+'مواد انشائيه4'!H19</f>
        <v>37071921</v>
      </c>
      <c r="C17" s="439">
        <v>9653465.5</v>
      </c>
      <c r="D17" s="439">
        <f t="shared" si="0"/>
        <v>46725386.5</v>
      </c>
      <c r="E17" s="655" t="s">
        <v>18</v>
      </c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364"/>
      <c r="BC17" s="364"/>
      <c r="BD17" s="364"/>
      <c r="BE17" s="364"/>
      <c r="BF17" s="364"/>
      <c r="BG17" s="364"/>
      <c r="BH17" s="364"/>
      <c r="BI17" s="364"/>
      <c r="BJ17" s="364"/>
      <c r="BK17" s="364"/>
      <c r="BL17" s="364"/>
      <c r="BM17" s="364"/>
      <c r="BN17" s="364"/>
      <c r="BO17" s="364"/>
      <c r="BP17" s="364"/>
      <c r="BQ17" s="364"/>
      <c r="BR17" s="364"/>
      <c r="BS17" s="364"/>
      <c r="BT17" s="364"/>
      <c r="BU17" s="364"/>
      <c r="BV17" s="364"/>
      <c r="BW17" s="364"/>
      <c r="BX17" s="364"/>
      <c r="BY17" s="364"/>
      <c r="BZ17" s="364"/>
      <c r="CA17" s="364"/>
      <c r="CB17" s="364"/>
      <c r="CC17" s="364"/>
      <c r="CD17" s="364"/>
      <c r="CE17" s="364"/>
      <c r="CF17" s="364"/>
      <c r="CG17" s="364"/>
      <c r="CH17" s="364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364"/>
      <c r="DG17" s="364"/>
      <c r="DH17" s="364"/>
      <c r="DI17" s="364"/>
      <c r="DJ17" s="364"/>
      <c r="DK17" s="364"/>
      <c r="DL17" s="364"/>
      <c r="DM17" s="364"/>
      <c r="DN17" s="364"/>
      <c r="DO17" s="364"/>
      <c r="DP17" s="364"/>
      <c r="DQ17" s="364"/>
      <c r="DR17" s="364"/>
      <c r="DS17" s="364"/>
      <c r="DT17" s="364"/>
      <c r="DU17" s="364"/>
      <c r="DV17" s="364"/>
      <c r="DW17" s="364"/>
      <c r="DX17" s="364"/>
      <c r="DY17" s="364"/>
      <c r="DZ17" s="364"/>
      <c r="EA17" s="364"/>
      <c r="EB17" s="364"/>
      <c r="EC17" s="364"/>
      <c r="ED17" s="364"/>
      <c r="EE17" s="364"/>
      <c r="EF17" s="364"/>
      <c r="EG17" s="364"/>
      <c r="EH17" s="364"/>
      <c r="EI17" s="364"/>
      <c r="EJ17" s="364"/>
      <c r="EK17" s="364"/>
      <c r="EL17" s="364"/>
      <c r="EM17" s="364"/>
      <c r="EN17" s="364"/>
      <c r="EO17" s="364"/>
      <c r="EP17" s="364"/>
      <c r="EQ17" s="364"/>
      <c r="ER17" s="364"/>
      <c r="ES17" s="364"/>
      <c r="ET17" s="364"/>
      <c r="EU17" s="364"/>
      <c r="EV17" s="364"/>
      <c r="EW17" s="364"/>
      <c r="EX17" s="364"/>
      <c r="EY17" s="364"/>
      <c r="EZ17" s="364"/>
      <c r="FA17" s="364"/>
      <c r="FB17" s="364"/>
      <c r="FC17" s="364"/>
      <c r="FD17" s="364"/>
      <c r="FE17" s="364"/>
      <c r="FF17" s="364"/>
      <c r="FG17" s="364"/>
      <c r="FH17" s="364"/>
      <c r="FI17" s="364"/>
      <c r="FJ17" s="364"/>
      <c r="FK17" s="364"/>
      <c r="FL17" s="364"/>
      <c r="FM17" s="364"/>
      <c r="FN17" s="364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364"/>
      <c r="GM17" s="364"/>
      <c r="GN17" s="364"/>
      <c r="GO17" s="364"/>
      <c r="GP17" s="364"/>
      <c r="GQ17" s="364"/>
      <c r="GR17" s="364"/>
      <c r="GS17" s="364"/>
      <c r="GT17" s="364"/>
      <c r="GU17" s="364"/>
      <c r="GV17" s="364"/>
      <c r="GW17" s="364"/>
      <c r="GX17" s="364"/>
      <c r="GY17" s="364"/>
      <c r="GZ17" s="364"/>
      <c r="HA17" s="364"/>
      <c r="HB17" s="364"/>
      <c r="HC17" s="364"/>
      <c r="HD17" s="364"/>
      <c r="HE17" s="364"/>
      <c r="HF17" s="364"/>
      <c r="HG17" s="364"/>
      <c r="HH17" s="364"/>
      <c r="HI17" s="364"/>
      <c r="HJ17" s="364"/>
      <c r="HK17" s="364"/>
      <c r="HL17" s="364"/>
      <c r="HM17" s="364"/>
      <c r="HN17" s="364"/>
      <c r="HO17" s="364"/>
      <c r="HP17" s="364"/>
      <c r="HQ17" s="364"/>
      <c r="HR17" s="364"/>
      <c r="HS17" s="364"/>
      <c r="HT17" s="364"/>
      <c r="HU17" s="364"/>
      <c r="HV17" s="364"/>
      <c r="HW17" s="364"/>
      <c r="HX17" s="364"/>
      <c r="HY17" s="364"/>
      <c r="HZ17" s="364"/>
      <c r="IA17" s="364"/>
      <c r="IB17" s="364"/>
      <c r="IC17" s="364"/>
      <c r="ID17" s="364"/>
      <c r="IE17" s="364"/>
      <c r="IF17" s="364"/>
      <c r="IG17" s="364"/>
      <c r="IH17" s="364"/>
      <c r="II17" s="364"/>
      <c r="IJ17" s="364"/>
      <c r="IK17" s="364"/>
      <c r="IL17" s="364"/>
      <c r="IM17" s="364"/>
      <c r="IN17" s="364"/>
      <c r="IO17" s="364"/>
      <c r="IP17" s="364"/>
      <c r="IQ17" s="364"/>
      <c r="IR17" s="364"/>
      <c r="IS17" s="364"/>
      <c r="IT17" s="364"/>
      <c r="IU17" s="364"/>
      <c r="IV17" s="364"/>
      <c r="IW17" s="364"/>
      <c r="IX17" s="364"/>
      <c r="IY17" s="364"/>
      <c r="IZ17" s="364"/>
      <c r="JA17" s="364"/>
      <c r="JB17" s="364"/>
      <c r="JC17" s="364"/>
      <c r="JD17" s="364"/>
      <c r="JE17" s="364"/>
      <c r="JF17" s="364"/>
      <c r="JG17" s="364"/>
      <c r="JH17" s="364"/>
      <c r="JI17" s="364"/>
      <c r="JJ17" s="364"/>
      <c r="JK17" s="364"/>
      <c r="JL17" s="364"/>
      <c r="JM17" s="364"/>
      <c r="JN17" s="364"/>
      <c r="JO17" s="364"/>
      <c r="JP17" s="364"/>
      <c r="JQ17" s="364"/>
      <c r="JR17" s="364"/>
      <c r="JS17" s="364"/>
      <c r="JT17" s="364"/>
      <c r="JU17" s="364"/>
      <c r="JV17" s="364"/>
      <c r="JW17" s="364"/>
      <c r="JX17" s="364"/>
      <c r="JY17" s="364"/>
      <c r="JZ17" s="364"/>
      <c r="KA17" s="364"/>
      <c r="KB17" s="364"/>
      <c r="KC17" s="364"/>
      <c r="KD17" s="364"/>
      <c r="KE17" s="364"/>
      <c r="KF17" s="364"/>
      <c r="KG17" s="364"/>
      <c r="KH17" s="364"/>
      <c r="KI17" s="364"/>
      <c r="KJ17" s="364"/>
      <c r="KK17" s="364"/>
      <c r="KL17" s="364"/>
      <c r="KM17" s="364"/>
      <c r="KN17" s="364"/>
      <c r="KO17" s="364"/>
      <c r="KP17" s="364"/>
      <c r="KQ17" s="364"/>
      <c r="KR17" s="364"/>
      <c r="KS17" s="364"/>
      <c r="KT17" s="364"/>
      <c r="KU17" s="364"/>
      <c r="KV17" s="364"/>
      <c r="KW17" s="364"/>
      <c r="KX17" s="364"/>
      <c r="KY17" s="364"/>
      <c r="KZ17" s="364"/>
      <c r="LA17" s="364"/>
      <c r="LB17" s="364"/>
      <c r="LC17" s="364"/>
      <c r="LD17" s="364"/>
      <c r="LE17" s="364"/>
      <c r="LF17" s="364"/>
      <c r="LG17" s="364"/>
      <c r="LH17" s="364"/>
      <c r="LI17" s="364"/>
      <c r="LJ17" s="364"/>
      <c r="LK17" s="364"/>
      <c r="LL17" s="364"/>
      <c r="LM17" s="364"/>
      <c r="LN17" s="364"/>
      <c r="LO17" s="364"/>
      <c r="LP17" s="364"/>
      <c r="LQ17" s="364"/>
      <c r="LR17" s="364"/>
      <c r="LS17" s="364"/>
      <c r="LT17" s="364"/>
      <c r="LU17" s="364"/>
      <c r="LV17" s="364"/>
      <c r="LW17" s="364"/>
      <c r="LX17" s="364"/>
      <c r="LY17" s="364"/>
      <c r="LZ17" s="364"/>
      <c r="MA17" s="364"/>
      <c r="MB17" s="364"/>
      <c r="MC17" s="364"/>
      <c r="MD17" s="364"/>
      <c r="ME17" s="364"/>
      <c r="MF17" s="364"/>
      <c r="MG17" s="364"/>
      <c r="MH17" s="364"/>
      <c r="MI17" s="364"/>
      <c r="MJ17" s="364"/>
      <c r="MK17" s="364"/>
      <c r="ML17" s="364"/>
      <c r="MM17" s="364"/>
      <c r="MN17" s="364"/>
      <c r="MO17" s="364"/>
      <c r="MP17" s="364"/>
      <c r="MQ17" s="364"/>
      <c r="MR17" s="364"/>
      <c r="MS17" s="364"/>
      <c r="MT17" s="364"/>
      <c r="MU17" s="364"/>
      <c r="MV17" s="364"/>
      <c r="MW17" s="364"/>
      <c r="MX17" s="364"/>
      <c r="MY17" s="364"/>
      <c r="MZ17" s="364"/>
      <c r="NA17" s="364"/>
      <c r="NB17" s="364"/>
      <c r="NC17" s="364"/>
      <c r="ND17" s="364"/>
      <c r="NE17" s="364"/>
      <c r="NF17" s="364"/>
      <c r="NG17" s="364"/>
      <c r="NH17" s="364"/>
      <c r="NI17" s="364"/>
      <c r="NJ17" s="364"/>
      <c r="NK17" s="364"/>
      <c r="NL17" s="364"/>
      <c r="NM17" s="364"/>
      <c r="NN17" s="364"/>
      <c r="NO17" s="364"/>
      <c r="NP17" s="364"/>
      <c r="NQ17" s="364"/>
      <c r="NR17" s="364"/>
      <c r="NS17" s="364"/>
      <c r="NT17" s="364"/>
      <c r="NU17" s="364"/>
      <c r="NV17" s="364"/>
      <c r="NW17" s="364"/>
      <c r="NX17" s="364"/>
      <c r="NY17" s="364"/>
      <c r="NZ17" s="364"/>
      <c r="OA17" s="364"/>
      <c r="OB17" s="364"/>
      <c r="OC17" s="364"/>
      <c r="OD17" s="364"/>
      <c r="OE17" s="364"/>
      <c r="OF17" s="364"/>
      <c r="OG17" s="364"/>
      <c r="OH17" s="364"/>
      <c r="OI17" s="364"/>
      <c r="OJ17" s="364"/>
      <c r="OK17" s="364"/>
      <c r="OL17" s="364"/>
      <c r="OM17" s="364"/>
      <c r="ON17" s="364"/>
      <c r="OO17" s="364"/>
      <c r="OP17" s="364"/>
      <c r="OQ17" s="364"/>
      <c r="OR17" s="364"/>
      <c r="OS17" s="364"/>
      <c r="OT17" s="364"/>
      <c r="OU17" s="364"/>
      <c r="OV17" s="364"/>
      <c r="OW17" s="364"/>
      <c r="OX17" s="364"/>
      <c r="OY17" s="364"/>
      <c r="OZ17" s="364"/>
      <c r="PA17" s="364"/>
      <c r="PB17" s="364"/>
      <c r="PC17" s="364"/>
      <c r="PD17" s="364"/>
      <c r="PE17" s="364"/>
      <c r="PF17" s="364"/>
      <c r="PG17" s="364"/>
      <c r="PH17" s="364"/>
      <c r="PI17" s="364"/>
      <c r="PJ17" s="364"/>
      <c r="PK17" s="364"/>
      <c r="PL17" s="364"/>
      <c r="PM17" s="364"/>
      <c r="PN17" s="364"/>
      <c r="PO17" s="364"/>
      <c r="PP17" s="364"/>
      <c r="PQ17" s="364"/>
      <c r="PR17" s="364"/>
      <c r="PS17" s="364"/>
      <c r="PT17" s="364"/>
      <c r="PU17" s="364"/>
      <c r="PV17" s="364"/>
      <c r="PW17" s="364"/>
      <c r="PX17" s="364"/>
      <c r="PY17" s="364"/>
      <c r="PZ17" s="364"/>
      <c r="QA17" s="364"/>
      <c r="QB17" s="364"/>
      <c r="QC17" s="364"/>
      <c r="QD17" s="364"/>
      <c r="QE17" s="364"/>
      <c r="QF17" s="364"/>
      <c r="QG17" s="364"/>
      <c r="QH17" s="364"/>
      <c r="QI17" s="364"/>
      <c r="QJ17" s="364"/>
      <c r="QK17" s="364"/>
      <c r="QL17" s="364"/>
      <c r="QM17" s="364"/>
      <c r="QN17" s="364"/>
      <c r="QO17" s="364"/>
      <c r="QP17" s="364"/>
      <c r="QQ17" s="364"/>
      <c r="QR17" s="364"/>
      <c r="QS17" s="364"/>
      <c r="QT17" s="364"/>
      <c r="QU17" s="364"/>
      <c r="QV17" s="364"/>
      <c r="QW17" s="364"/>
      <c r="QX17" s="364"/>
      <c r="QY17" s="364"/>
      <c r="QZ17" s="364"/>
      <c r="RA17" s="364"/>
      <c r="RB17" s="364"/>
      <c r="RC17" s="364"/>
      <c r="RD17" s="364"/>
      <c r="RE17" s="364"/>
      <c r="RF17" s="364"/>
      <c r="RG17" s="364"/>
      <c r="RH17" s="364"/>
      <c r="RI17" s="364"/>
      <c r="RJ17" s="364"/>
      <c r="RK17" s="364"/>
      <c r="RL17" s="364"/>
      <c r="RM17" s="364"/>
      <c r="RN17" s="364"/>
      <c r="RO17" s="364"/>
      <c r="RP17" s="364"/>
      <c r="RQ17" s="364"/>
      <c r="RR17" s="364"/>
      <c r="RS17" s="364"/>
      <c r="RT17" s="364"/>
      <c r="RU17" s="364"/>
      <c r="RV17" s="364"/>
      <c r="RW17" s="364"/>
      <c r="RX17" s="364"/>
      <c r="RY17" s="364"/>
      <c r="RZ17" s="364"/>
      <c r="SA17" s="364"/>
      <c r="SB17" s="364"/>
      <c r="SC17" s="364"/>
      <c r="SD17" s="364"/>
      <c r="SE17" s="364"/>
      <c r="SF17" s="364"/>
      <c r="SG17" s="364"/>
      <c r="SH17" s="364"/>
      <c r="SI17" s="364"/>
      <c r="SJ17" s="364"/>
      <c r="SK17" s="364"/>
      <c r="SL17" s="364"/>
      <c r="SM17" s="364"/>
      <c r="SN17" s="364"/>
      <c r="SO17" s="364"/>
      <c r="SP17" s="364"/>
      <c r="SQ17" s="364"/>
      <c r="SR17" s="364"/>
      <c r="SS17" s="364"/>
      <c r="ST17" s="364"/>
      <c r="SU17" s="364"/>
      <c r="SV17" s="364"/>
      <c r="SW17" s="364"/>
      <c r="SX17" s="364"/>
      <c r="SY17" s="364"/>
      <c r="SZ17" s="364"/>
      <c r="TA17" s="364"/>
      <c r="TB17" s="364"/>
      <c r="TC17" s="364"/>
      <c r="TD17" s="364"/>
      <c r="TE17" s="364"/>
      <c r="TF17" s="364"/>
      <c r="TG17" s="364"/>
      <c r="TH17" s="364"/>
      <c r="TI17" s="364"/>
      <c r="TJ17" s="364"/>
      <c r="TK17" s="364"/>
      <c r="TL17" s="364"/>
      <c r="TM17" s="364"/>
      <c r="TN17" s="364"/>
      <c r="TO17" s="364"/>
      <c r="TP17" s="364"/>
      <c r="TQ17" s="364"/>
      <c r="TR17" s="364"/>
      <c r="TS17" s="364"/>
      <c r="TT17" s="364"/>
      <c r="TU17" s="364"/>
      <c r="TV17" s="364"/>
      <c r="TW17" s="364"/>
      <c r="TX17" s="364"/>
      <c r="TY17" s="364"/>
      <c r="TZ17" s="364"/>
      <c r="UA17" s="364"/>
      <c r="UB17" s="364"/>
      <c r="UC17" s="364"/>
      <c r="UD17" s="364"/>
      <c r="UE17" s="364"/>
      <c r="UF17" s="364"/>
      <c r="UG17" s="364"/>
      <c r="UH17" s="364"/>
      <c r="UI17" s="364"/>
      <c r="UJ17" s="364"/>
      <c r="UK17" s="364"/>
      <c r="UL17" s="364"/>
      <c r="UM17" s="364"/>
      <c r="UN17" s="364"/>
      <c r="UO17" s="364"/>
    </row>
    <row r="18" spans="1:561" s="268" customFormat="1" ht="16.5" customHeight="1" x14ac:dyDescent="0.25">
      <c r="A18" s="470" t="s">
        <v>9</v>
      </c>
      <c r="B18" s="843">
        <f>طابوق!K20+بلوك!I20+حجر!G21+رمل!G21+حصى!G20+سمنت!I20+جص!G21+كاشي2!H20+حديد!F20+ابواب!K20+شبابيك!I20+ت.كهربائيه2!F20+ت.صحيه3!H20+'مواد انشائيه4'!H20</f>
        <v>21860700</v>
      </c>
      <c r="C18" s="73">
        <v>15494928.5</v>
      </c>
      <c r="D18" s="73">
        <f t="shared" si="0"/>
        <v>37355628.5</v>
      </c>
      <c r="E18" s="448" t="s">
        <v>19</v>
      </c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364"/>
      <c r="BB18" s="364"/>
      <c r="BC18" s="364"/>
      <c r="BD18" s="364"/>
      <c r="BE18" s="364"/>
      <c r="BF18" s="364"/>
      <c r="BG18" s="364"/>
      <c r="BH18" s="364"/>
      <c r="BI18" s="364"/>
      <c r="BJ18" s="364"/>
      <c r="BK18" s="364"/>
      <c r="BL18" s="364"/>
      <c r="BM18" s="364"/>
      <c r="BN18" s="364"/>
      <c r="BO18" s="364"/>
      <c r="BP18" s="364"/>
      <c r="BQ18" s="364"/>
      <c r="BR18" s="364"/>
      <c r="BS18" s="364"/>
      <c r="BT18" s="364"/>
      <c r="BU18" s="364"/>
      <c r="BV18" s="364"/>
      <c r="BW18" s="364"/>
      <c r="BX18" s="364"/>
      <c r="BY18" s="364"/>
      <c r="BZ18" s="364"/>
      <c r="CA18" s="364"/>
      <c r="CB18" s="364"/>
      <c r="CC18" s="364"/>
      <c r="CD18" s="364"/>
      <c r="CE18" s="364"/>
      <c r="CF18" s="364"/>
      <c r="CG18" s="364"/>
      <c r="CH18" s="364"/>
      <c r="CI18" s="364"/>
      <c r="CJ18" s="364"/>
      <c r="CK18" s="364"/>
      <c r="CL18" s="364"/>
      <c r="CM18" s="364"/>
      <c r="CN18" s="364"/>
      <c r="CO18" s="364"/>
      <c r="CP18" s="364"/>
      <c r="CQ18" s="364"/>
      <c r="CR18" s="364"/>
      <c r="CS18" s="364"/>
      <c r="CT18" s="364"/>
      <c r="CU18" s="364"/>
      <c r="CV18" s="364"/>
      <c r="CW18" s="364"/>
      <c r="CX18" s="364"/>
      <c r="CY18" s="364"/>
      <c r="CZ18" s="364"/>
      <c r="DA18" s="364"/>
      <c r="DB18" s="364"/>
      <c r="DC18" s="364"/>
      <c r="DD18" s="364"/>
      <c r="DE18" s="364"/>
      <c r="DF18" s="364"/>
      <c r="DG18" s="364"/>
      <c r="DH18" s="364"/>
      <c r="DI18" s="364"/>
      <c r="DJ18" s="364"/>
      <c r="DK18" s="364"/>
      <c r="DL18" s="364"/>
      <c r="DM18" s="364"/>
      <c r="DN18" s="364"/>
      <c r="DO18" s="364"/>
      <c r="DP18" s="364"/>
      <c r="DQ18" s="364"/>
      <c r="DR18" s="364"/>
      <c r="DS18" s="364"/>
      <c r="DT18" s="364"/>
      <c r="DU18" s="364"/>
      <c r="DV18" s="364"/>
      <c r="DW18" s="364"/>
      <c r="DX18" s="364"/>
      <c r="DY18" s="364"/>
      <c r="DZ18" s="364"/>
      <c r="EA18" s="364"/>
      <c r="EB18" s="364"/>
      <c r="EC18" s="364"/>
      <c r="ED18" s="364"/>
      <c r="EE18" s="364"/>
      <c r="EF18" s="364"/>
      <c r="EG18" s="364"/>
      <c r="EH18" s="364"/>
      <c r="EI18" s="364"/>
      <c r="EJ18" s="364"/>
      <c r="EK18" s="364"/>
      <c r="EL18" s="364"/>
      <c r="EM18" s="364"/>
      <c r="EN18" s="364"/>
      <c r="EO18" s="364"/>
      <c r="EP18" s="364"/>
      <c r="EQ18" s="364"/>
      <c r="ER18" s="364"/>
      <c r="ES18" s="364"/>
      <c r="ET18" s="364"/>
      <c r="EU18" s="364"/>
      <c r="EV18" s="364"/>
      <c r="EW18" s="364"/>
      <c r="EX18" s="364"/>
      <c r="EY18" s="364"/>
      <c r="EZ18" s="364"/>
      <c r="FA18" s="364"/>
      <c r="FB18" s="364"/>
      <c r="FC18" s="364"/>
      <c r="FD18" s="364"/>
      <c r="FE18" s="364"/>
      <c r="FF18" s="364"/>
      <c r="FG18" s="364"/>
      <c r="FH18" s="364"/>
      <c r="FI18" s="364"/>
      <c r="FJ18" s="364"/>
      <c r="FK18" s="364"/>
      <c r="FL18" s="364"/>
      <c r="FM18" s="364"/>
      <c r="FN18" s="364"/>
      <c r="FO18" s="364"/>
      <c r="FP18" s="364"/>
      <c r="FQ18" s="364"/>
      <c r="FR18" s="364"/>
      <c r="FS18" s="364"/>
      <c r="FT18" s="364"/>
      <c r="FU18" s="364"/>
      <c r="FV18" s="364"/>
      <c r="FW18" s="364"/>
      <c r="FX18" s="364"/>
      <c r="FY18" s="364"/>
      <c r="FZ18" s="364"/>
      <c r="GA18" s="364"/>
      <c r="GB18" s="364"/>
      <c r="GC18" s="364"/>
      <c r="GD18" s="364"/>
      <c r="GE18" s="364"/>
      <c r="GF18" s="364"/>
      <c r="GG18" s="364"/>
      <c r="GH18" s="364"/>
      <c r="GI18" s="364"/>
      <c r="GJ18" s="364"/>
      <c r="GK18" s="364"/>
      <c r="GL18" s="364"/>
      <c r="GM18" s="364"/>
      <c r="GN18" s="364"/>
      <c r="GO18" s="364"/>
      <c r="GP18" s="364"/>
      <c r="GQ18" s="364"/>
      <c r="GR18" s="364"/>
      <c r="GS18" s="364"/>
      <c r="GT18" s="364"/>
      <c r="GU18" s="364"/>
      <c r="GV18" s="364"/>
      <c r="GW18" s="364"/>
      <c r="GX18" s="364"/>
      <c r="GY18" s="364"/>
      <c r="GZ18" s="364"/>
      <c r="HA18" s="364"/>
      <c r="HB18" s="364"/>
      <c r="HC18" s="364"/>
      <c r="HD18" s="364"/>
      <c r="HE18" s="364"/>
      <c r="HF18" s="364"/>
      <c r="HG18" s="364"/>
      <c r="HH18" s="364"/>
      <c r="HI18" s="364"/>
      <c r="HJ18" s="364"/>
      <c r="HK18" s="364"/>
      <c r="HL18" s="364"/>
      <c r="HM18" s="364"/>
      <c r="HN18" s="364"/>
      <c r="HO18" s="364"/>
      <c r="HP18" s="364"/>
      <c r="HQ18" s="364"/>
      <c r="HR18" s="364"/>
      <c r="HS18" s="364"/>
      <c r="HT18" s="364"/>
      <c r="HU18" s="364"/>
      <c r="HV18" s="364"/>
      <c r="HW18" s="364"/>
      <c r="HX18" s="364"/>
      <c r="HY18" s="364"/>
      <c r="HZ18" s="364"/>
      <c r="IA18" s="364"/>
      <c r="IB18" s="364"/>
      <c r="IC18" s="364"/>
      <c r="ID18" s="364"/>
      <c r="IE18" s="364"/>
      <c r="IF18" s="364"/>
      <c r="IG18" s="364"/>
      <c r="IH18" s="364"/>
      <c r="II18" s="364"/>
      <c r="IJ18" s="364"/>
      <c r="IK18" s="364"/>
      <c r="IL18" s="364"/>
      <c r="IM18" s="364"/>
      <c r="IN18" s="364"/>
      <c r="IO18" s="364"/>
      <c r="IP18" s="364"/>
      <c r="IQ18" s="364"/>
      <c r="IR18" s="364"/>
      <c r="IS18" s="364"/>
      <c r="IT18" s="364"/>
      <c r="IU18" s="364"/>
      <c r="IV18" s="364"/>
      <c r="IW18" s="364"/>
      <c r="IX18" s="364"/>
      <c r="IY18" s="364"/>
      <c r="IZ18" s="364"/>
      <c r="JA18" s="364"/>
      <c r="JB18" s="364"/>
      <c r="JC18" s="364"/>
      <c r="JD18" s="364"/>
      <c r="JE18" s="364"/>
      <c r="JF18" s="364"/>
      <c r="JG18" s="364"/>
      <c r="JH18" s="364"/>
      <c r="JI18" s="364"/>
      <c r="JJ18" s="364"/>
      <c r="JK18" s="364"/>
      <c r="JL18" s="364"/>
      <c r="JM18" s="364"/>
      <c r="JN18" s="364"/>
      <c r="JO18" s="364"/>
      <c r="JP18" s="364"/>
      <c r="JQ18" s="364"/>
      <c r="JR18" s="364"/>
      <c r="JS18" s="364"/>
      <c r="JT18" s="364"/>
      <c r="JU18" s="364"/>
      <c r="JV18" s="364"/>
      <c r="JW18" s="364"/>
      <c r="JX18" s="364"/>
      <c r="JY18" s="364"/>
      <c r="JZ18" s="364"/>
      <c r="KA18" s="364"/>
      <c r="KB18" s="364"/>
      <c r="KC18" s="364"/>
      <c r="KD18" s="364"/>
      <c r="KE18" s="364"/>
      <c r="KF18" s="364"/>
      <c r="KG18" s="364"/>
      <c r="KH18" s="364"/>
      <c r="KI18" s="364"/>
      <c r="KJ18" s="364"/>
      <c r="KK18" s="364"/>
      <c r="KL18" s="364"/>
      <c r="KM18" s="364"/>
      <c r="KN18" s="364"/>
      <c r="KO18" s="364"/>
      <c r="KP18" s="364"/>
      <c r="KQ18" s="364"/>
      <c r="KR18" s="364"/>
      <c r="KS18" s="364"/>
      <c r="KT18" s="364"/>
      <c r="KU18" s="364"/>
      <c r="KV18" s="364"/>
      <c r="KW18" s="364"/>
      <c r="KX18" s="364"/>
      <c r="KY18" s="364"/>
      <c r="KZ18" s="364"/>
      <c r="LA18" s="364"/>
      <c r="LB18" s="364"/>
      <c r="LC18" s="364"/>
      <c r="LD18" s="364"/>
      <c r="LE18" s="364"/>
      <c r="LF18" s="364"/>
      <c r="LG18" s="364"/>
      <c r="LH18" s="364"/>
      <c r="LI18" s="364"/>
      <c r="LJ18" s="364"/>
      <c r="LK18" s="364"/>
      <c r="LL18" s="364"/>
      <c r="LM18" s="364"/>
      <c r="LN18" s="364"/>
      <c r="LO18" s="364"/>
      <c r="LP18" s="364"/>
      <c r="LQ18" s="364"/>
      <c r="LR18" s="364"/>
      <c r="LS18" s="364"/>
      <c r="LT18" s="364"/>
      <c r="LU18" s="364"/>
      <c r="LV18" s="364"/>
      <c r="LW18" s="364"/>
      <c r="LX18" s="364"/>
      <c r="LY18" s="364"/>
      <c r="LZ18" s="364"/>
      <c r="MA18" s="364"/>
      <c r="MB18" s="364"/>
      <c r="MC18" s="364"/>
      <c r="MD18" s="364"/>
      <c r="ME18" s="364"/>
      <c r="MF18" s="364"/>
      <c r="MG18" s="364"/>
      <c r="MH18" s="364"/>
      <c r="MI18" s="364"/>
      <c r="MJ18" s="364"/>
      <c r="MK18" s="364"/>
      <c r="ML18" s="364"/>
      <c r="MM18" s="364"/>
      <c r="MN18" s="364"/>
      <c r="MO18" s="364"/>
      <c r="MP18" s="364"/>
      <c r="MQ18" s="364"/>
      <c r="MR18" s="364"/>
      <c r="MS18" s="364"/>
      <c r="MT18" s="364"/>
      <c r="MU18" s="364"/>
      <c r="MV18" s="364"/>
      <c r="MW18" s="364"/>
      <c r="MX18" s="364"/>
      <c r="MY18" s="364"/>
      <c r="MZ18" s="364"/>
      <c r="NA18" s="364"/>
      <c r="NB18" s="364"/>
      <c r="NC18" s="364"/>
      <c r="ND18" s="364"/>
      <c r="NE18" s="364"/>
      <c r="NF18" s="364"/>
      <c r="NG18" s="364"/>
      <c r="NH18" s="364"/>
      <c r="NI18" s="364"/>
      <c r="NJ18" s="364"/>
      <c r="NK18" s="364"/>
      <c r="NL18" s="364"/>
      <c r="NM18" s="364"/>
      <c r="NN18" s="364"/>
      <c r="NO18" s="364"/>
      <c r="NP18" s="364"/>
      <c r="NQ18" s="364"/>
      <c r="NR18" s="364"/>
      <c r="NS18" s="364"/>
      <c r="NT18" s="364"/>
      <c r="NU18" s="364"/>
      <c r="NV18" s="364"/>
      <c r="NW18" s="364"/>
      <c r="NX18" s="364"/>
      <c r="NY18" s="364"/>
      <c r="NZ18" s="364"/>
      <c r="OA18" s="364"/>
      <c r="OB18" s="364"/>
      <c r="OC18" s="364"/>
      <c r="OD18" s="364"/>
      <c r="OE18" s="364"/>
      <c r="OF18" s="364"/>
      <c r="OG18" s="364"/>
      <c r="OH18" s="364"/>
      <c r="OI18" s="364"/>
      <c r="OJ18" s="364"/>
      <c r="OK18" s="364"/>
      <c r="OL18" s="364"/>
      <c r="OM18" s="364"/>
      <c r="ON18" s="364"/>
      <c r="OO18" s="364"/>
      <c r="OP18" s="364"/>
      <c r="OQ18" s="364"/>
      <c r="OR18" s="364"/>
      <c r="OS18" s="364"/>
      <c r="OT18" s="364"/>
      <c r="OU18" s="364"/>
      <c r="OV18" s="364"/>
      <c r="OW18" s="364"/>
      <c r="OX18" s="364"/>
      <c r="OY18" s="364"/>
      <c r="OZ18" s="364"/>
      <c r="PA18" s="364"/>
      <c r="PB18" s="364"/>
      <c r="PC18" s="364"/>
      <c r="PD18" s="364"/>
      <c r="PE18" s="364"/>
      <c r="PF18" s="364"/>
      <c r="PG18" s="364"/>
      <c r="PH18" s="364"/>
      <c r="PI18" s="364"/>
      <c r="PJ18" s="364"/>
      <c r="PK18" s="364"/>
      <c r="PL18" s="364"/>
      <c r="PM18" s="364"/>
      <c r="PN18" s="364"/>
      <c r="PO18" s="364"/>
      <c r="PP18" s="364"/>
      <c r="PQ18" s="364"/>
      <c r="PR18" s="364"/>
      <c r="PS18" s="364"/>
      <c r="PT18" s="364"/>
      <c r="PU18" s="364"/>
      <c r="PV18" s="364"/>
      <c r="PW18" s="364"/>
      <c r="PX18" s="364"/>
      <c r="PY18" s="364"/>
      <c r="PZ18" s="364"/>
      <c r="QA18" s="364"/>
      <c r="QB18" s="364"/>
      <c r="QC18" s="364"/>
      <c r="QD18" s="364"/>
      <c r="QE18" s="364"/>
      <c r="QF18" s="364"/>
      <c r="QG18" s="364"/>
      <c r="QH18" s="364"/>
      <c r="QI18" s="364"/>
      <c r="QJ18" s="364"/>
      <c r="QK18" s="364"/>
      <c r="QL18" s="364"/>
      <c r="QM18" s="364"/>
      <c r="QN18" s="364"/>
      <c r="QO18" s="364"/>
      <c r="QP18" s="364"/>
      <c r="QQ18" s="364"/>
      <c r="QR18" s="364"/>
      <c r="QS18" s="364"/>
      <c r="QT18" s="364"/>
      <c r="QU18" s="364"/>
      <c r="QV18" s="364"/>
      <c r="QW18" s="364"/>
      <c r="QX18" s="364"/>
      <c r="QY18" s="364"/>
      <c r="QZ18" s="364"/>
      <c r="RA18" s="364"/>
      <c r="RB18" s="364"/>
      <c r="RC18" s="364"/>
      <c r="RD18" s="364"/>
      <c r="RE18" s="364"/>
      <c r="RF18" s="364"/>
      <c r="RG18" s="364"/>
      <c r="RH18" s="364"/>
      <c r="RI18" s="364"/>
      <c r="RJ18" s="364"/>
      <c r="RK18" s="364"/>
      <c r="RL18" s="364"/>
      <c r="RM18" s="364"/>
      <c r="RN18" s="364"/>
      <c r="RO18" s="364"/>
      <c r="RP18" s="364"/>
      <c r="RQ18" s="364"/>
      <c r="RR18" s="364"/>
      <c r="RS18" s="364"/>
      <c r="RT18" s="364"/>
      <c r="RU18" s="364"/>
      <c r="RV18" s="364"/>
      <c r="RW18" s="364"/>
      <c r="RX18" s="364"/>
      <c r="RY18" s="364"/>
      <c r="RZ18" s="364"/>
      <c r="SA18" s="364"/>
      <c r="SB18" s="364"/>
      <c r="SC18" s="364"/>
      <c r="SD18" s="364"/>
      <c r="SE18" s="364"/>
      <c r="SF18" s="364"/>
      <c r="SG18" s="364"/>
      <c r="SH18" s="364"/>
      <c r="SI18" s="364"/>
      <c r="SJ18" s="364"/>
      <c r="SK18" s="364"/>
      <c r="SL18" s="364"/>
      <c r="SM18" s="364"/>
      <c r="SN18" s="364"/>
      <c r="SO18" s="364"/>
      <c r="SP18" s="364"/>
      <c r="SQ18" s="364"/>
      <c r="SR18" s="364"/>
      <c r="SS18" s="364"/>
      <c r="ST18" s="364"/>
      <c r="SU18" s="364"/>
      <c r="SV18" s="364"/>
      <c r="SW18" s="364"/>
      <c r="SX18" s="364"/>
      <c r="SY18" s="364"/>
      <c r="SZ18" s="364"/>
      <c r="TA18" s="364"/>
      <c r="TB18" s="364"/>
      <c r="TC18" s="364"/>
      <c r="TD18" s="364"/>
      <c r="TE18" s="364"/>
      <c r="TF18" s="364"/>
      <c r="TG18" s="364"/>
      <c r="TH18" s="364"/>
      <c r="TI18" s="364"/>
      <c r="TJ18" s="364"/>
      <c r="TK18" s="364"/>
      <c r="TL18" s="364"/>
      <c r="TM18" s="364"/>
      <c r="TN18" s="364"/>
      <c r="TO18" s="364"/>
      <c r="TP18" s="364"/>
      <c r="TQ18" s="364"/>
      <c r="TR18" s="364"/>
      <c r="TS18" s="364"/>
      <c r="TT18" s="364"/>
      <c r="TU18" s="364"/>
      <c r="TV18" s="364"/>
      <c r="TW18" s="364"/>
      <c r="TX18" s="364"/>
      <c r="TY18" s="364"/>
      <c r="TZ18" s="364"/>
      <c r="UA18" s="364"/>
      <c r="UB18" s="364"/>
      <c r="UC18" s="364"/>
      <c r="UD18" s="364"/>
      <c r="UE18" s="364"/>
      <c r="UF18" s="364"/>
      <c r="UG18" s="364"/>
      <c r="UH18" s="364"/>
      <c r="UI18" s="364"/>
      <c r="UJ18" s="364"/>
      <c r="UK18" s="364"/>
      <c r="UL18" s="364"/>
      <c r="UM18" s="364"/>
      <c r="UN18" s="364"/>
      <c r="UO18" s="364"/>
    </row>
    <row r="19" spans="1:561" s="268" customFormat="1" ht="16.5" customHeight="1" x14ac:dyDescent="0.25">
      <c r="A19" s="654" t="s">
        <v>10</v>
      </c>
      <c r="B19" s="842">
        <f>طابوق!K21+بلوك!I21+حجر!G22+رمل!G22+حصى!G21+سمنت!I21+جص!G22+كاشي2!H21+حديد!F21+ابواب!K21+شبابيك!I21+ت.كهربائيه2!F21+ت.صحيه3!H21+'مواد انشائيه4'!H21</f>
        <v>53224718</v>
      </c>
      <c r="C19" s="439">
        <v>26119339</v>
      </c>
      <c r="D19" s="439">
        <f t="shared" si="0"/>
        <v>79344057</v>
      </c>
      <c r="E19" s="655" t="s">
        <v>20</v>
      </c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364"/>
      <c r="BC19" s="364"/>
      <c r="BD19" s="364"/>
      <c r="BE19" s="364"/>
      <c r="BF19" s="364"/>
      <c r="BG19" s="364"/>
      <c r="BH19" s="364"/>
      <c r="BI19" s="364"/>
      <c r="BJ19" s="364"/>
      <c r="BK19" s="364"/>
      <c r="BL19" s="364"/>
      <c r="BM19" s="364"/>
      <c r="BN19" s="364"/>
      <c r="BO19" s="364"/>
      <c r="BP19" s="364"/>
      <c r="BQ19" s="364"/>
      <c r="BR19" s="364"/>
      <c r="BS19" s="364"/>
      <c r="BT19" s="364"/>
      <c r="BU19" s="364"/>
      <c r="BV19" s="364"/>
      <c r="BW19" s="364"/>
      <c r="BX19" s="364"/>
      <c r="BY19" s="364"/>
      <c r="BZ19" s="364"/>
      <c r="CA19" s="364"/>
      <c r="CB19" s="364"/>
      <c r="CC19" s="364"/>
      <c r="CD19" s="364"/>
      <c r="CE19" s="364"/>
      <c r="CF19" s="364"/>
      <c r="CG19" s="364"/>
      <c r="CH19" s="364"/>
      <c r="CI19" s="364"/>
      <c r="CJ19" s="364"/>
      <c r="CK19" s="364"/>
      <c r="CL19" s="364"/>
      <c r="CM19" s="364"/>
      <c r="CN19" s="364"/>
      <c r="CO19" s="364"/>
      <c r="CP19" s="364"/>
      <c r="CQ19" s="364"/>
      <c r="CR19" s="364"/>
      <c r="CS19" s="364"/>
      <c r="CT19" s="364"/>
      <c r="CU19" s="364"/>
      <c r="CV19" s="364"/>
      <c r="CW19" s="364"/>
      <c r="CX19" s="364"/>
      <c r="CY19" s="364"/>
      <c r="CZ19" s="364"/>
      <c r="DA19" s="364"/>
      <c r="DB19" s="364"/>
      <c r="DC19" s="364"/>
      <c r="DD19" s="364"/>
      <c r="DE19" s="364"/>
      <c r="DF19" s="364"/>
      <c r="DG19" s="364"/>
      <c r="DH19" s="364"/>
      <c r="DI19" s="364"/>
      <c r="DJ19" s="364"/>
      <c r="DK19" s="364"/>
      <c r="DL19" s="364"/>
      <c r="DM19" s="364"/>
      <c r="DN19" s="364"/>
      <c r="DO19" s="364"/>
      <c r="DP19" s="364"/>
      <c r="DQ19" s="364"/>
      <c r="DR19" s="364"/>
      <c r="DS19" s="364"/>
      <c r="DT19" s="364"/>
      <c r="DU19" s="364"/>
      <c r="DV19" s="364"/>
      <c r="DW19" s="364"/>
      <c r="DX19" s="364"/>
      <c r="DY19" s="364"/>
      <c r="DZ19" s="364"/>
      <c r="EA19" s="364"/>
      <c r="EB19" s="364"/>
      <c r="EC19" s="364"/>
      <c r="ED19" s="364"/>
      <c r="EE19" s="364"/>
      <c r="EF19" s="364"/>
      <c r="EG19" s="364"/>
      <c r="EH19" s="364"/>
      <c r="EI19" s="364"/>
      <c r="EJ19" s="364"/>
      <c r="EK19" s="364"/>
      <c r="EL19" s="364"/>
      <c r="EM19" s="364"/>
      <c r="EN19" s="364"/>
      <c r="EO19" s="364"/>
      <c r="EP19" s="364"/>
      <c r="EQ19" s="364"/>
      <c r="ER19" s="364"/>
      <c r="ES19" s="364"/>
      <c r="ET19" s="364"/>
      <c r="EU19" s="364"/>
      <c r="EV19" s="364"/>
      <c r="EW19" s="364"/>
      <c r="EX19" s="364"/>
      <c r="EY19" s="364"/>
      <c r="EZ19" s="364"/>
      <c r="FA19" s="364"/>
      <c r="FB19" s="364"/>
      <c r="FC19" s="364"/>
      <c r="FD19" s="364"/>
      <c r="FE19" s="364"/>
      <c r="FF19" s="364"/>
      <c r="FG19" s="364"/>
      <c r="FH19" s="364"/>
      <c r="FI19" s="364"/>
      <c r="FJ19" s="364"/>
      <c r="FK19" s="364"/>
      <c r="FL19" s="364"/>
      <c r="FM19" s="364"/>
      <c r="FN19" s="364"/>
      <c r="FO19" s="364"/>
      <c r="FP19" s="364"/>
      <c r="FQ19" s="364"/>
      <c r="FR19" s="364"/>
      <c r="FS19" s="364"/>
      <c r="FT19" s="364"/>
      <c r="FU19" s="364"/>
      <c r="FV19" s="364"/>
      <c r="FW19" s="364"/>
      <c r="FX19" s="364"/>
      <c r="FY19" s="364"/>
      <c r="FZ19" s="364"/>
      <c r="GA19" s="364"/>
      <c r="GB19" s="364"/>
      <c r="GC19" s="364"/>
      <c r="GD19" s="364"/>
      <c r="GE19" s="364"/>
      <c r="GF19" s="364"/>
      <c r="GG19" s="364"/>
      <c r="GH19" s="364"/>
      <c r="GI19" s="364"/>
      <c r="GJ19" s="364"/>
      <c r="GK19" s="364"/>
      <c r="GL19" s="364"/>
      <c r="GM19" s="364"/>
      <c r="GN19" s="364"/>
      <c r="GO19" s="364"/>
      <c r="GP19" s="364"/>
      <c r="GQ19" s="364"/>
      <c r="GR19" s="364"/>
      <c r="GS19" s="364"/>
      <c r="GT19" s="364"/>
      <c r="GU19" s="364"/>
      <c r="GV19" s="364"/>
      <c r="GW19" s="364"/>
      <c r="GX19" s="364"/>
      <c r="GY19" s="364"/>
      <c r="GZ19" s="364"/>
      <c r="HA19" s="364"/>
      <c r="HB19" s="364"/>
      <c r="HC19" s="364"/>
      <c r="HD19" s="364"/>
      <c r="HE19" s="364"/>
      <c r="HF19" s="364"/>
      <c r="HG19" s="364"/>
      <c r="HH19" s="364"/>
      <c r="HI19" s="364"/>
      <c r="HJ19" s="364"/>
      <c r="HK19" s="364"/>
      <c r="HL19" s="364"/>
      <c r="HM19" s="364"/>
      <c r="HN19" s="364"/>
      <c r="HO19" s="364"/>
      <c r="HP19" s="364"/>
      <c r="HQ19" s="364"/>
      <c r="HR19" s="364"/>
      <c r="HS19" s="364"/>
      <c r="HT19" s="364"/>
      <c r="HU19" s="364"/>
      <c r="HV19" s="364"/>
      <c r="HW19" s="364"/>
      <c r="HX19" s="364"/>
      <c r="HY19" s="364"/>
      <c r="HZ19" s="364"/>
      <c r="IA19" s="364"/>
      <c r="IB19" s="364"/>
      <c r="IC19" s="364"/>
      <c r="ID19" s="364"/>
      <c r="IE19" s="364"/>
      <c r="IF19" s="364"/>
      <c r="IG19" s="364"/>
      <c r="IH19" s="364"/>
      <c r="II19" s="364"/>
      <c r="IJ19" s="364"/>
      <c r="IK19" s="364"/>
      <c r="IL19" s="364"/>
      <c r="IM19" s="364"/>
      <c r="IN19" s="364"/>
      <c r="IO19" s="364"/>
      <c r="IP19" s="364"/>
      <c r="IQ19" s="364"/>
      <c r="IR19" s="364"/>
      <c r="IS19" s="364"/>
      <c r="IT19" s="364"/>
      <c r="IU19" s="364"/>
      <c r="IV19" s="364"/>
      <c r="IW19" s="364"/>
      <c r="IX19" s="364"/>
      <c r="IY19" s="364"/>
      <c r="IZ19" s="364"/>
      <c r="JA19" s="364"/>
      <c r="JB19" s="364"/>
      <c r="JC19" s="364"/>
      <c r="JD19" s="364"/>
      <c r="JE19" s="364"/>
      <c r="JF19" s="364"/>
      <c r="JG19" s="364"/>
      <c r="JH19" s="364"/>
      <c r="JI19" s="364"/>
      <c r="JJ19" s="364"/>
      <c r="JK19" s="364"/>
      <c r="JL19" s="364"/>
      <c r="JM19" s="364"/>
      <c r="JN19" s="364"/>
      <c r="JO19" s="364"/>
      <c r="JP19" s="364"/>
      <c r="JQ19" s="364"/>
      <c r="JR19" s="364"/>
      <c r="JS19" s="364"/>
      <c r="JT19" s="364"/>
      <c r="JU19" s="364"/>
      <c r="JV19" s="364"/>
      <c r="JW19" s="364"/>
      <c r="JX19" s="364"/>
      <c r="JY19" s="364"/>
      <c r="JZ19" s="364"/>
      <c r="KA19" s="364"/>
      <c r="KB19" s="364"/>
      <c r="KC19" s="364"/>
      <c r="KD19" s="364"/>
      <c r="KE19" s="364"/>
      <c r="KF19" s="364"/>
      <c r="KG19" s="364"/>
      <c r="KH19" s="364"/>
      <c r="KI19" s="364"/>
      <c r="KJ19" s="364"/>
      <c r="KK19" s="364"/>
      <c r="KL19" s="364"/>
      <c r="KM19" s="364"/>
      <c r="KN19" s="364"/>
      <c r="KO19" s="364"/>
      <c r="KP19" s="364"/>
      <c r="KQ19" s="364"/>
      <c r="KR19" s="364"/>
      <c r="KS19" s="364"/>
      <c r="KT19" s="364"/>
      <c r="KU19" s="364"/>
      <c r="KV19" s="364"/>
      <c r="KW19" s="364"/>
      <c r="KX19" s="364"/>
      <c r="KY19" s="364"/>
      <c r="KZ19" s="364"/>
      <c r="LA19" s="364"/>
      <c r="LB19" s="364"/>
      <c r="LC19" s="364"/>
      <c r="LD19" s="364"/>
      <c r="LE19" s="364"/>
      <c r="LF19" s="364"/>
      <c r="LG19" s="364"/>
      <c r="LH19" s="364"/>
      <c r="LI19" s="364"/>
      <c r="LJ19" s="364"/>
      <c r="LK19" s="364"/>
      <c r="LL19" s="364"/>
      <c r="LM19" s="364"/>
      <c r="LN19" s="364"/>
      <c r="LO19" s="364"/>
      <c r="LP19" s="364"/>
      <c r="LQ19" s="364"/>
      <c r="LR19" s="364"/>
      <c r="LS19" s="364"/>
      <c r="LT19" s="364"/>
      <c r="LU19" s="364"/>
      <c r="LV19" s="364"/>
      <c r="LW19" s="364"/>
      <c r="LX19" s="364"/>
      <c r="LY19" s="364"/>
      <c r="LZ19" s="364"/>
      <c r="MA19" s="364"/>
      <c r="MB19" s="364"/>
      <c r="MC19" s="364"/>
      <c r="MD19" s="364"/>
      <c r="ME19" s="364"/>
      <c r="MF19" s="364"/>
      <c r="MG19" s="364"/>
      <c r="MH19" s="364"/>
      <c r="MI19" s="364"/>
      <c r="MJ19" s="364"/>
      <c r="MK19" s="364"/>
      <c r="ML19" s="364"/>
      <c r="MM19" s="364"/>
      <c r="MN19" s="364"/>
      <c r="MO19" s="364"/>
      <c r="MP19" s="364"/>
      <c r="MQ19" s="364"/>
      <c r="MR19" s="364"/>
      <c r="MS19" s="364"/>
      <c r="MT19" s="364"/>
      <c r="MU19" s="364"/>
      <c r="MV19" s="364"/>
      <c r="MW19" s="364"/>
      <c r="MX19" s="364"/>
      <c r="MY19" s="364"/>
      <c r="MZ19" s="364"/>
      <c r="NA19" s="364"/>
      <c r="NB19" s="364"/>
      <c r="NC19" s="364"/>
      <c r="ND19" s="364"/>
      <c r="NE19" s="364"/>
      <c r="NF19" s="364"/>
      <c r="NG19" s="364"/>
      <c r="NH19" s="364"/>
      <c r="NI19" s="364"/>
      <c r="NJ19" s="364"/>
      <c r="NK19" s="364"/>
      <c r="NL19" s="364"/>
      <c r="NM19" s="364"/>
      <c r="NN19" s="364"/>
      <c r="NO19" s="364"/>
      <c r="NP19" s="364"/>
      <c r="NQ19" s="364"/>
      <c r="NR19" s="364"/>
      <c r="NS19" s="364"/>
      <c r="NT19" s="364"/>
      <c r="NU19" s="364"/>
      <c r="NV19" s="364"/>
      <c r="NW19" s="364"/>
      <c r="NX19" s="364"/>
      <c r="NY19" s="364"/>
      <c r="NZ19" s="364"/>
      <c r="OA19" s="364"/>
      <c r="OB19" s="364"/>
      <c r="OC19" s="364"/>
      <c r="OD19" s="364"/>
      <c r="OE19" s="364"/>
      <c r="OF19" s="364"/>
      <c r="OG19" s="364"/>
      <c r="OH19" s="364"/>
      <c r="OI19" s="364"/>
      <c r="OJ19" s="364"/>
      <c r="OK19" s="364"/>
      <c r="OL19" s="364"/>
      <c r="OM19" s="364"/>
      <c r="ON19" s="364"/>
      <c r="OO19" s="364"/>
      <c r="OP19" s="364"/>
      <c r="OQ19" s="364"/>
      <c r="OR19" s="364"/>
      <c r="OS19" s="364"/>
      <c r="OT19" s="364"/>
      <c r="OU19" s="364"/>
      <c r="OV19" s="364"/>
      <c r="OW19" s="364"/>
      <c r="OX19" s="364"/>
      <c r="OY19" s="364"/>
      <c r="OZ19" s="364"/>
      <c r="PA19" s="364"/>
      <c r="PB19" s="364"/>
      <c r="PC19" s="364"/>
      <c r="PD19" s="364"/>
      <c r="PE19" s="364"/>
      <c r="PF19" s="364"/>
      <c r="PG19" s="364"/>
      <c r="PH19" s="364"/>
      <c r="PI19" s="364"/>
      <c r="PJ19" s="364"/>
      <c r="PK19" s="364"/>
      <c r="PL19" s="364"/>
      <c r="PM19" s="364"/>
      <c r="PN19" s="364"/>
      <c r="PO19" s="364"/>
      <c r="PP19" s="364"/>
      <c r="PQ19" s="364"/>
      <c r="PR19" s="364"/>
      <c r="PS19" s="364"/>
      <c r="PT19" s="364"/>
      <c r="PU19" s="364"/>
      <c r="PV19" s="364"/>
      <c r="PW19" s="364"/>
      <c r="PX19" s="364"/>
      <c r="PY19" s="364"/>
      <c r="PZ19" s="364"/>
      <c r="QA19" s="364"/>
      <c r="QB19" s="364"/>
      <c r="QC19" s="364"/>
      <c r="QD19" s="364"/>
      <c r="QE19" s="364"/>
      <c r="QF19" s="364"/>
      <c r="QG19" s="364"/>
      <c r="QH19" s="364"/>
      <c r="QI19" s="364"/>
      <c r="QJ19" s="364"/>
      <c r="QK19" s="364"/>
      <c r="QL19" s="364"/>
      <c r="QM19" s="364"/>
      <c r="QN19" s="364"/>
      <c r="QO19" s="364"/>
      <c r="QP19" s="364"/>
      <c r="QQ19" s="364"/>
      <c r="QR19" s="364"/>
      <c r="QS19" s="364"/>
      <c r="QT19" s="364"/>
      <c r="QU19" s="364"/>
      <c r="QV19" s="364"/>
      <c r="QW19" s="364"/>
      <c r="QX19" s="364"/>
      <c r="QY19" s="364"/>
      <c r="QZ19" s="364"/>
      <c r="RA19" s="364"/>
      <c r="RB19" s="364"/>
      <c r="RC19" s="364"/>
      <c r="RD19" s="364"/>
      <c r="RE19" s="364"/>
      <c r="RF19" s="364"/>
      <c r="RG19" s="364"/>
      <c r="RH19" s="364"/>
      <c r="RI19" s="364"/>
      <c r="RJ19" s="364"/>
      <c r="RK19" s="364"/>
      <c r="RL19" s="364"/>
      <c r="RM19" s="364"/>
      <c r="RN19" s="364"/>
      <c r="RO19" s="364"/>
      <c r="RP19" s="364"/>
      <c r="RQ19" s="364"/>
      <c r="RR19" s="364"/>
      <c r="RS19" s="364"/>
      <c r="RT19" s="364"/>
      <c r="RU19" s="364"/>
      <c r="RV19" s="364"/>
      <c r="RW19" s="364"/>
      <c r="RX19" s="364"/>
      <c r="RY19" s="364"/>
      <c r="RZ19" s="364"/>
      <c r="SA19" s="364"/>
      <c r="SB19" s="364"/>
      <c r="SC19" s="364"/>
      <c r="SD19" s="364"/>
      <c r="SE19" s="364"/>
      <c r="SF19" s="364"/>
      <c r="SG19" s="364"/>
      <c r="SH19" s="364"/>
      <c r="SI19" s="364"/>
      <c r="SJ19" s="364"/>
      <c r="SK19" s="364"/>
      <c r="SL19" s="364"/>
      <c r="SM19" s="364"/>
      <c r="SN19" s="364"/>
      <c r="SO19" s="364"/>
      <c r="SP19" s="364"/>
      <c r="SQ19" s="364"/>
      <c r="SR19" s="364"/>
      <c r="SS19" s="364"/>
      <c r="ST19" s="364"/>
      <c r="SU19" s="364"/>
      <c r="SV19" s="364"/>
      <c r="SW19" s="364"/>
      <c r="SX19" s="364"/>
      <c r="SY19" s="364"/>
      <c r="SZ19" s="364"/>
      <c r="TA19" s="364"/>
      <c r="TB19" s="364"/>
      <c r="TC19" s="364"/>
      <c r="TD19" s="364"/>
      <c r="TE19" s="364"/>
      <c r="TF19" s="364"/>
      <c r="TG19" s="364"/>
      <c r="TH19" s="364"/>
      <c r="TI19" s="364"/>
      <c r="TJ19" s="364"/>
      <c r="TK19" s="364"/>
      <c r="TL19" s="364"/>
      <c r="TM19" s="364"/>
      <c r="TN19" s="364"/>
      <c r="TO19" s="364"/>
      <c r="TP19" s="364"/>
      <c r="TQ19" s="364"/>
      <c r="TR19" s="364"/>
      <c r="TS19" s="364"/>
      <c r="TT19" s="364"/>
      <c r="TU19" s="364"/>
      <c r="TV19" s="364"/>
      <c r="TW19" s="364"/>
      <c r="TX19" s="364"/>
      <c r="TY19" s="364"/>
      <c r="TZ19" s="364"/>
      <c r="UA19" s="364"/>
      <c r="UB19" s="364"/>
      <c r="UC19" s="364"/>
      <c r="UD19" s="364"/>
      <c r="UE19" s="364"/>
      <c r="UF19" s="364"/>
      <c r="UG19" s="364"/>
      <c r="UH19" s="364"/>
      <c r="UI19" s="364"/>
      <c r="UJ19" s="364"/>
      <c r="UK19" s="364"/>
      <c r="UL19" s="364"/>
      <c r="UM19" s="364"/>
      <c r="UN19" s="364"/>
      <c r="UO19" s="364"/>
    </row>
    <row r="20" spans="1:561" s="268" customFormat="1" ht="15" customHeight="1" x14ac:dyDescent="0.25">
      <c r="A20" s="470" t="s">
        <v>12</v>
      </c>
      <c r="B20" s="832">
        <f>طابوق!K22+بلوك!I22+حجر!G23+رمل!G23+حصى!G22+سمنت!I22+جص!G23+كاشي2!H22+حديد!F22+ابواب!K22+شبابيك!I22+ت.كهربائيه2!F22+ت.صحيه3!H22+'مواد انشائيه4'!H22</f>
        <v>14259030</v>
      </c>
      <c r="C20" s="73">
        <v>4328165</v>
      </c>
      <c r="D20" s="73">
        <f t="shared" si="0"/>
        <v>18587195</v>
      </c>
      <c r="E20" s="448" t="s">
        <v>25</v>
      </c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64"/>
      <c r="BF20" s="364"/>
      <c r="BG20" s="364"/>
      <c r="BH20" s="364"/>
      <c r="BI20" s="364"/>
      <c r="BJ20" s="364"/>
      <c r="BK20" s="364"/>
      <c r="BL20" s="364"/>
      <c r="BM20" s="364"/>
      <c r="BN20" s="364"/>
      <c r="BO20" s="364"/>
      <c r="BP20" s="364"/>
      <c r="BQ20" s="364"/>
      <c r="BR20" s="364"/>
      <c r="BS20" s="364"/>
      <c r="BT20" s="364"/>
      <c r="BU20" s="364"/>
      <c r="BV20" s="364"/>
      <c r="BW20" s="364"/>
      <c r="BX20" s="364"/>
      <c r="BY20" s="364"/>
      <c r="BZ20" s="364"/>
      <c r="CA20" s="364"/>
      <c r="CB20" s="364"/>
      <c r="CC20" s="364"/>
      <c r="CD20" s="364"/>
      <c r="CE20" s="364"/>
      <c r="CF20" s="364"/>
      <c r="CG20" s="364"/>
      <c r="CH20" s="364"/>
      <c r="CI20" s="364"/>
      <c r="CJ20" s="364"/>
      <c r="CK20" s="364"/>
      <c r="CL20" s="364"/>
      <c r="CM20" s="364"/>
      <c r="CN20" s="364"/>
      <c r="CO20" s="364"/>
      <c r="CP20" s="364"/>
      <c r="CQ20" s="364"/>
      <c r="CR20" s="364"/>
      <c r="CS20" s="364"/>
      <c r="CT20" s="364"/>
      <c r="CU20" s="364"/>
      <c r="CV20" s="364"/>
      <c r="CW20" s="364"/>
      <c r="CX20" s="364"/>
      <c r="CY20" s="364"/>
      <c r="CZ20" s="364"/>
      <c r="DA20" s="364"/>
      <c r="DB20" s="364"/>
      <c r="DC20" s="364"/>
      <c r="DD20" s="364"/>
      <c r="DE20" s="364"/>
      <c r="DF20" s="364"/>
      <c r="DG20" s="364"/>
      <c r="DH20" s="364"/>
      <c r="DI20" s="364"/>
      <c r="DJ20" s="364"/>
      <c r="DK20" s="364"/>
      <c r="DL20" s="364"/>
      <c r="DM20" s="364"/>
      <c r="DN20" s="364"/>
      <c r="DO20" s="364"/>
      <c r="DP20" s="364"/>
      <c r="DQ20" s="364"/>
      <c r="DR20" s="364"/>
      <c r="DS20" s="364"/>
      <c r="DT20" s="364"/>
      <c r="DU20" s="364"/>
      <c r="DV20" s="364"/>
      <c r="DW20" s="364"/>
      <c r="DX20" s="364"/>
      <c r="DY20" s="364"/>
      <c r="DZ20" s="364"/>
      <c r="EA20" s="364"/>
      <c r="EB20" s="364"/>
      <c r="EC20" s="364"/>
      <c r="ED20" s="364"/>
      <c r="EE20" s="364"/>
      <c r="EF20" s="364"/>
      <c r="EG20" s="364"/>
      <c r="EH20" s="364"/>
      <c r="EI20" s="364"/>
      <c r="EJ20" s="364"/>
      <c r="EK20" s="364"/>
      <c r="EL20" s="364"/>
      <c r="EM20" s="364"/>
      <c r="EN20" s="364"/>
      <c r="EO20" s="364"/>
      <c r="EP20" s="364"/>
      <c r="EQ20" s="364"/>
      <c r="ER20" s="364"/>
      <c r="ES20" s="364"/>
      <c r="ET20" s="364"/>
      <c r="EU20" s="364"/>
      <c r="EV20" s="364"/>
      <c r="EW20" s="364"/>
      <c r="EX20" s="364"/>
      <c r="EY20" s="364"/>
      <c r="EZ20" s="364"/>
      <c r="FA20" s="364"/>
      <c r="FB20" s="364"/>
      <c r="FC20" s="364"/>
      <c r="FD20" s="364"/>
      <c r="FE20" s="364"/>
      <c r="FF20" s="364"/>
      <c r="FG20" s="364"/>
      <c r="FH20" s="364"/>
      <c r="FI20" s="364"/>
      <c r="FJ20" s="364"/>
      <c r="FK20" s="364"/>
      <c r="FL20" s="364"/>
      <c r="FM20" s="364"/>
      <c r="FN20" s="364"/>
      <c r="FO20" s="364"/>
      <c r="FP20" s="364"/>
      <c r="FQ20" s="364"/>
      <c r="FR20" s="364"/>
      <c r="FS20" s="364"/>
      <c r="FT20" s="364"/>
      <c r="FU20" s="364"/>
      <c r="FV20" s="364"/>
      <c r="FW20" s="364"/>
      <c r="FX20" s="364"/>
      <c r="FY20" s="364"/>
      <c r="FZ20" s="364"/>
      <c r="GA20" s="364"/>
      <c r="GB20" s="364"/>
      <c r="GC20" s="364"/>
      <c r="GD20" s="364"/>
      <c r="GE20" s="364"/>
      <c r="GF20" s="364"/>
      <c r="GG20" s="364"/>
      <c r="GH20" s="364"/>
      <c r="GI20" s="364"/>
      <c r="GJ20" s="364"/>
      <c r="GK20" s="364"/>
      <c r="GL20" s="364"/>
      <c r="GM20" s="364"/>
      <c r="GN20" s="364"/>
      <c r="GO20" s="364"/>
      <c r="GP20" s="364"/>
      <c r="GQ20" s="364"/>
      <c r="GR20" s="364"/>
      <c r="GS20" s="364"/>
      <c r="GT20" s="364"/>
      <c r="GU20" s="364"/>
      <c r="GV20" s="364"/>
      <c r="GW20" s="364"/>
      <c r="GX20" s="364"/>
      <c r="GY20" s="364"/>
      <c r="GZ20" s="364"/>
      <c r="HA20" s="364"/>
      <c r="HB20" s="364"/>
      <c r="HC20" s="364"/>
      <c r="HD20" s="364"/>
      <c r="HE20" s="364"/>
      <c r="HF20" s="364"/>
      <c r="HG20" s="364"/>
      <c r="HH20" s="364"/>
      <c r="HI20" s="364"/>
      <c r="HJ20" s="364"/>
      <c r="HK20" s="364"/>
      <c r="HL20" s="364"/>
      <c r="HM20" s="364"/>
      <c r="HN20" s="364"/>
      <c r="HO20" s="364"/>
      <c r="HP20" s="364"/>
      <c r="HQ20" s="364"/>
      <c r="HR20" s="364"/>
      <c r="HS20" s="364"/>
      <c r="HT20" s="364"/>
      <c r="HU20" s="364"/>
      <c r="HV20" s="364"/>
      <c r="HW20" s="364"/>
      <c r="HX20" s="364"/>
      <c r="HY20" s="364"/>
      <c r="HZ20" s="364"/>
      <c r="IA20" s="364"/>
      <c r="IB20" s="364"/>
      <c r="IC20" s="364"/>
      <c r="ID20" s="364"/>
      <c r="IE20" s="364"/>
      <c r="IF20" s="364"/>
      <c r="IG20" s="364"/>
      <c r="IH20" s="364"/>
      <c r="II20" s="364"/>
      <c r="IJ20" s="364"/>
      <c r="IK20" s="364"/>
      <c r="IL20" s="364"/>
      <c r="IM20" s="364"/>
      <c r="IN20" s="364"/>
      <c r="IO20" s="364"/>
      <c r="IP20" s="364"/>
      <c r="IQ20" s="364"/>
      <c r="IR20" s="364"/>
      <c r="IS20" s="364"/>
      <c r="IT20" s="364"/>
      <c r="IU20" s="364"/>
      <c r="IV20" s="364"/>
      <c r="IW20" s="364"/>
      <c r="IX20" s="364"/>
      <c r="IY20" s="364"/>
      <c r="IZ20" s="364"/>
      <c r="JA20" s="364"/>
      <c r="JB20" s="364"/>
      <c r="JC20" s="364"/>
      <c r="JD20" s="364"/>
      <c r="JE20" s="364"/>
      <c r="JF20" s="364"/>
      <c r="JG20" s="364"/>
      <c r="JH20" s="364"/>
      <c r="JI20" s="364"/>
      <c r="JJ20" s="364"/>
      <c r="JK20" s="364"/>
      <c r="JL20" s="364"/>
      <c r="JM20" s="364"/>
      <c r="JN20" s="364"/>
      <c r="JO20" s="364"/>
      <c r="JP20" s="364"/>
      <c r="JQ20" s="364"/>
      <c r="JR20" s="364"/>
      <c r="JS20" s="364"/>
      <c r="JT20" s="364"/>
      <c r="JU20" s="364"/>
      <c r="JV20" s="364"/>
      <c r="JW20" s="364"/>
      <c r="JX20" s="364"/>
      <c r="JY20" s="364"/>
      <c r="JZ20" s="364"/>
      <c r="KA20" s="364"/>
      <c r="KB20" s="364"/>
      <c r="KC20" s="364"/>
      <c r="KD20" s="364"/>
      <c r="KE20" s="364"/>
      <c r="KF20" s="364"/>
      <c r="KG20" s="364"/>
      <c r="KH20" s="364"/>
      <c r="KI20" s="364"/>
      <c r="KJ20" s="364"/>
      <c r="KK20" s="364"/>
      <c r="KL20" s="364"/>
      <c r="KM20" s="364"/>
      <c r="KN20" s="364"/>
      <c r="KO20" s="364"/>
      <c r="KP20" s="364"/>
      <c r="KQ20" s="364"/>
      <c r="KR20" s="364"/>
      <c r="KS20" s="364"/>
      <c r="KT20" s="364"/>
      <c r="KU20" s="364"/>
      <c r="KV20" s="364"/>
      <c r="KW20" s="364"/>
      <c r="KX20" s="364"/>
      <c r="KY20" s="364"/>
      <c r="KZ20" s="364"/>
      <c r="LA20" s="364"/>
      <c r="LB20" s="364"/>
      <c r="LC20" s="364"/>
      <c r="LD20" s="364"/>
      <c r="LE20" s="364"/>
      <c r="LF20" s="364"/>
      <c r="LG20" s="364"/>
      <c r="LH20" s="364"/>
      <c r="LI20" s="364"/>
      <c r="LJ20" s="364"/>
      <c r="LK20" s="364"/>
      <c r="LL20" s="364"/>
      <c r="LM20" s="364"/>
      <c r="LN20" s="364"/>
      <c r="LO20" s="364"/>
      <c r="LP20" s="364"/>
      <c r="LQ20" s="364"/>
      <c r="LR20" s="364"/>
      <c r="LS20" s="364"/>
      <c r="LT20" s="364"/>
      <c r="LU20" s="364"/>
      <c r="LV20" s="364"/>
      <c r="LW20" s="364"/>
      <c r="LX20" s="364"/>
      <c r="LY20" s="364"/>
      <c r="LZ20" s="364"/>
      <c r="MA20" s="364"/>
      <c r="MB20" s="364"/>
      <c r="MC20" s="364"/>
      <c r="MD20" s="364"/>
      <c r="ME20" s="364"/>
      <c r="MF20" s="364"/>
      <c r="MG20" s="364"/>
      <c r="MH20" s="364"/>
      <c r="MI20" s="364"/>
      <c r="MJ20" s="364"/>
      <c r="MK20" s="364"/>
      <c r="ML20" s="364"/>
      <c r="MM20" s="364"/>
      <c r="MN20" s="364"/>
      <c r="MO20" s="364"/>
      <c r="MP20" s="364"/>
      <c r="MQ20" s="364"/>
      <c r="MR20" s="364"/>
      <c r="MS20" s="364"/>
      <c r="MT20" s="364"/>
      <c r="MU20" s="364"/>
      <c r="MV20" s="364"/>
      <c r="MW20" s="364"/>
      <c r="MX20" s="364"/>
      <c r="MY20" s="364"/>
      <c r="MZ20" s="364"/>
      <c r="NA20" s="364"/>
      <c r="NB20" s="364"/>
      <c r="NC20" s="364"/>
      <c r="ND20" s="364"/>
      <c r="NE20" s="364"/>
      <c r="NF20" s="364"/>
      <c r="NG20" s="364"/>
      <c r="NH20" s="364"/>
      <c r="NI20" s="364"/>
      <c r="NJ20" s="364"/>
      <c r="NK20" s="364"/>
      <c r="NL20" s="364"/>
      <c r="NM20" s="364"/>
      <c r="NN20" s="364"/>
      <c r="NO20" s="364"/>
      <c r="NP20" s="364"/>
      <c r="NQ20" s="364"/>
      <c r="NR20" s="364"/>
      <c r="NS20" s="364"/>
      <c r="NT20" s="364"/>
      <c r="NU20" s="364"/>
      <c r="NV20" s="364"/>
      <c r="NW20" s="364"/>
      <c r="NX20" s="364"/>
      <c r="NY20" s="364"/>
      <c r="NZ20" s="364"/>
      <c r="OA20" s="364"/>
      <c r="OB20" s="364"/>
      <c r="OC20" s="364"/>
      <c r="OD20" s="364"/>
      <c r="OE20" s="364"/>
      <c r="OF20" s="364"/>
      <c r="OG20" s="364"/>
      <c r="OH20" s="364"/>
      <c r="OI20" s="364"/>
      <c r="OJ20" s="364"/>
      <c r="OK20" s="364"/>
      <c r="OL20" s="364"/>
      <c r="OM20" s="364"/>
      <c r="ON20" s="364"/>
      <c r="OO20" s="364"/>
      <c r="OP20" s="364"/>
      <c r="OQ20" s="364"/>
      <c r="OR20" s="364"/>
      <c r="OS20" s="364"/>
      <c r="OT20" s="364"/>
      <c r="OU20" s="364"/>
      <c r="OV20" s="364"/>
      <c r="OW20" s="364"/>
      <c r="OX20" s="364"/>
      <c r="OY20" s="364"/>
      <c r="OZ20" s="364"/>
      <c r="PA20" s="364"/>
      <c r="PB20" s="364"/>
      <c r="PC20" s="364"/>
      <c r="PD20" s="364"/>
      <c r="PE20" s="364"/>
      <c r="PF20" s="364"/>
      <c r="PG20" s="364"/>
      <c r="PH20" s="364"/>
      <c r="PI20" s="364"/>
      <c r="PJ20" s="364"/>
      <c r="PK20" s="364"/>
      <c r="PL20" s="364"/>
      <c r="PM20" s="364"/>
      <c r="PN20" s="364"/>
      <c r="PO20" s="364"/>
      <c r="PP20" s="364"/>
      <c r="PQ20" s="364"/>
      <c r="PR20" s="364"/>
      <c r="PS20" s="364"/>
      <c r="PT20" s="364"/>
      <c r="PU20" s="364"/>
      <c r="PV20" s="364"/>
      <c r="PW20" s="364"/>
      <c r="PX20" s="364"/>
      <c r="PY20" s="364"/>
      <c r="PZ20" s="364"/>
      <c r="QA20" s="364"/>
      <c r="QB20" s="364"/>
      <c r="QC20" s="364"/>
      <c r="QD20" s="364"/>
      <c r="QE20" s="364"/>
      <c r="QF20" s="364"/>
      <c r="QG20" s="364"/>
      <c r="QH20" s="364"/>
      <c r="QI20" s="364"/>
      <c r="QJ20" s="364"/>
      <c r="QK20" s="364"/>
      <c r="QL20" s="364"/>
      <c r="QM20" s="364"/>
      <c r="QN20" s="364"/>
      <c r="QO20" s="364"/>
      <c r="QP20" s="364"/>
      <c r="QQ20" s="364"/>
      <c r="QR20" s="364"/>
      <c r="QS20" s="364"/>
      <c r="QT20" s="364"/>
      <c r="QU20" s="364"/>
      <c r="QV20" s="364"/>
      <c r="QW20" s="364"/>
      <c r="QX20" s="364"/>
      <c r="QY20" s="364"/>
      <c r="QZ20" s="364"/>
      <c r="RA20" s="364"/>
      <c r="RB20" s="364"/>
      <c r="RC20" s="364"/>
      <c r="RD20" s="364"/>
      <c r="RE20" s="364"/>
      <c r="RF20" s="364"/>
      <c r="RG20" s="364"/>
      <c r="RH20" s="364"/>
      <c r="RI20" s="364"/>
      <c r="RJ20" s="364"/>
      <c r="RK20" s="364"/>
      <c r="RL20" s="364"/>
      <c r="RM20" s="364"/>
      <c r="RN20" s="364"/>
      <c r="RO20" s="364"/>
      <c r="RP20" s="364"/>
      <c r="RQ20" s="364"/>
      <c r="RR20" s="364"/>
      <c r="RS20" s="364"/>
      <c r="RT20" s="364"/>
      <c r="RU20" s="364"/>
      <c r="RV20" s="364"/>
      <c r="RW20" s="364"/>
      <c r="RX20" s="364"/>
      <c r="RY20" s="364"/>
      <c r="RZ20" s="364"/>
      <c r="SA20" s="364"/>
      <c r="SB20" s="364"/>
      <c r="SC20" s="364"/>
      <c r="SD20" s="364"/>
      <c r="SE20" s="364"/>
      <c r="SF20" s="364"/>
      <c r="SG20" s="364"/>
      <c r="SH20" s="364"/>
      <c r="SI20" s="364"/>
      <c r="SJ20" s="364"/>
      <c r="SK20" s="364"/>
      <c r="SL20" s="364"/>
      <c r="SM20" s="364"/>
      <c r="SN20" s="364"/>
      <c r="SO20" s="364"/>
      <c r="SP20" s="364"/>
      <c r="SQ20" s="364"/>
      <c r="SR20" s="364"/>
      <c r="SS20" s="364"/>
      <c r="ST20" s="364"/>
      <c r="SU20" s="364"/>
      <c r="SV20" s="364"/>
      <c r="SW20" s="364"/>
      <c r="SX20" s="364"/>
      <c r="SY20" s="364"/>
      <c r="SZ20" s="364"/>
      <c r="TA20" s="364"/>
      <c r="TB20" s="364"/>
      <c r="TC20" s="364"/>
      <c r="TD20" s="364"/>
      <c r="TE20" s="364"/>
      <c r="TF20" s="364"/>
      <c r="TG20" s="364"/>
      <c r="TH20" s="364"/>
      <c r="TI20" s="364"/>
      <c r="TJ20" s="364"/>
      <c r="TK20" s="364"/>
      <c r="TL20" s="364"/>
      <c r="TM20" s="364"/>
      <c r="TN20" s="364"/>
      <c r="TO20" s="364"/>
      <c r="TP20" s="364"/>
      <c r="TQ20" s="364"/>
      <c r="TR20" s="364"/>
      <c r="TS20" s="364"/>
      <c r="TT20" s="364"/>
      <c r="TU20" s="364"/>
      <c r="TV20" s="364"/>
      <c r="TW20" s="364"/>
      <c r="TX20" s="364"/>
      <c r="TY20" s="364"/>
      <c r="TZ20" s="364"/>
      <c r="UA20" s="364"/>
      <c r="UB20" s="364"/>
      <c r="UC20" s="364"/>
      <c r="UD20" s="364"/>
      <c r="UE20" s="364"/>
      <c r="UF20" s="364"/>
      <c r="UG20" s="364"/>
      <c r="UH20" s="364"/>
      <c r="UI20" s="364"/>
      <c r="UJ20" s="364"/>
      <c r="UK20" s="364"/>
      <c r="UL20" s="364"/>
      <c r="UM20" s="364"/>
      <c r="UN20" s="364"/>
      <c r="UO20" s="364"/>
    </row>
    <row r="21" spans="1:561" s="268" customFormat="1" ht="15" customHeight="1" thickBot="1" x14ac:dyDescent="0.3">
      <c r="A21" s="654" t="s">
        <v>13</v>
      </c>
      <c r="B21" s="842">
        <f>طابوق!K23+بلوك!I23+حجر!G24+رمل!G24+حصى!G23+سمنت!I23+جص!G24+كاشي2!H23+حديد!F23+ابواب!K23+شبابيك!I23+ت.كهربائيه2!F23+ت.صحيه3!H23+'مواد انشائيه4'!H23</f>
        <v>52880673</v>
      </c>
      <c r="C21" s="439">
        <v>42988220</v>
      </c>
      <c r="D21" s="439">
        <f t="shared" si="0"/>
        <v>95868893</v>
      </c>
      <c r="E21" s="655" t="s">
        <v>22</v>
      </c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64"/>
      <c r="AS21" s="364"/>
      <c r="AT21" s="364"/>
      <c r="AU21" s="364"/>
      <c r="AV21" s="364"/>
      <c r="AW21" s="364"/>
      <c r="AX21" s="364"/>
      <c r="AY21" s="364"/>
      <c r="AZ21" s="364"/>
      <c r="BA21" s="364"/>
      <c r="BB21" s="364"/>
      <c r="BC21" s="364"/>
      <c r="BD21" s="364"/>
      <c r="BE21" s="364"/>
      <c r="BF21" s="364"/>
      <c r="BG21" s="364"/>
      <c r="BH21" s="364"/>
      <c r="BI21" s="364"/>
      <c r="BJ21" s="364"/>
      <c r="BK21" s="364"/>
      <c r="BL21" s="364"/>
      <c r="BM21" s="364"/>
      <c r="BN21" s="364"/>
      <c r="BO21" s="364"/>
      <c r="BP21" s="364"/>
      <c r="BQ21" s="364"/>
      <c r="BR21" s="364"/>
      <c r="BS21" s="364"/>
      <c r="BT21" s="364"/>
      <c r="BU21" s="364"/>
      <c r="BV21" s="364"/>
      <c r="BW21" s="364"/>
      <c r="BX21" s="364"/>
      <c r="BY21" s="364"/>
      <c r="BZ21" s="364"/>
      <c r="CA21" s="364"/>
      <c r="CB21" s="364"/>
      <c r="CC21" s="364"/>
      <c r="CD21" s="364"/>
      <c r="CE21" s="364"/>
      <c r="CF21" s="364"/>
      <c r="CG21" s="364"/>
      <c r="CH21" s="364"/>
      <c r="CI21" s="364"/>
      <c r="CJ21" s="364"/>
      <c r="CK21" s="364"/>
      <c r="CL21" s="364"/>
      <c r="CM21" s="364"/>
      <c r="CN21" s="364"/>
      <c r="CO21" s="364"/>
      <c r="CP21" s="364"/>
      <c r="CQ21" s="364"/>
      <c r="CR21" s="364"/>
      <c r="CS21" s="364"/>
      <c r="CT21" s="364"/>
      <c r="CU21" s="364"/>
      <c r="CV21" s="364"/>
      <c r="CW21" s="364"/>
      <c r="CX21" s="364"/>
      <c r="CY21" s="364"/>
      <c r="CZ21" s="364"/>
      <c r="DA21" s="364"/>
      <c r="DB21" s="364"/>
      <c r="DC21" s="364"/>
      <c r="DD21" s="364"/>
      <c r="DE21" s="364"/>
      <c r="DF21" s="364"/>
      <c r="DG21" s="364"/>
      <c r="DH21" s="364"/>
      <c r="DI21" s="364"/>
      <c r="DJ21" s="364"/>
      <c r="DK21" s="364"/>
      <c r="DL21" s="364"/>
      <c r="DM21" s="364"/>
      <c r="DN21" s="364"/>
      <c r="DO21" s="364"/>
      <c r="DP21" s="364"/>
      <c r="DQ21" s="364"/>
      <c r="DR21" s="364"/>
      <c r="DS21" s="364"/>
      <c r="DT21" s="364"/>
      <c r="DU21" s="364"/>
      <c r="DV21" s="364"/>
      <c r="DW21" s="364"/>
      <c r="DX21" s="364"/>
      <c r="DY21" s="364"/>
      <c r="DZ21" s="364"/>
      <c r="EA21" s="364"/>
      <c r="EB21" s="364"/>
      <c r="EC21" s="364"/>
      <c r="ED21" s="364"/>
      <c r="EE21" s="364"/>
      <c r="EF21" s="364"/>
      <c r="EG21" s="364"/>
      <c r="EH21" s="364"/>
      <c r="EI21" s="364"/>
      <c r="EJ21" s="364"/>
      <c r="EK21" s="364"/>
      <c r="EL21" s="364"/>
      <c r="EM21" s="364"/>
      <c r="EN21" s="364"/>
      <c r="EO21" s="364"/>
      <c r="EP21" s="364"/>
      <c r="EQ21" s="364"/>
      <c r="ER21" s="364"/>
      <c r="ES21" s="364"/>
      <c r="ET21" s="364"/>
      <c r="EU21" s="364"/>
      <c r="EV21" s="364"/>
      <c r="EW21" s="364"/>
      <c r="EX21" s="364"/>
      <c r="EY21" s="364"/>
      <c r="EZ21" s="364"/>
      <c r="FA21" s="364"/>
      <c r="FB21" s="364"/>
      <c r="FC21" s="364"/>
      <c r="FD21" s="364"/>
      <c r="FE21" s="364"/>
      <c r="FF21" s="364"/>
      <c r="FG21" s="364"/>
      <c r="FH21" s="364"/>
      <c r="FI21" s="364"/>
      <c r="FJ21" s="364"/>
      <c r="FK21" s="364"/>
      <c r="FL21" s="364"/>
      <c r="FM21" s="364"/>
      <c r="FN21" s="364"/>
      <c r="FO21" s="364"/>
      <c r="FP21" s="364"/>
      <c r="FQ21" s="364"/>
      <c r="FR21" s="364"/>
      <c r="FS21" s="364"/>
      <c r="FT21" s="364"/>
      <c r="FU21" s="364"/>
      <c r="FV21" s="364"/>
      <c r="FW21" s="364"/>
      <c r="FX21" s="364"/>
      <c r="FY21" s="364"/>
      <c r="FZ21" s="364"/>
      <c r="GA21" s="364"/>
      <c r="GB21" s="364"/>
      <c r="GC21" s="364"/>
      <c r="GD21" s="364"/>
      <c r="GE21" s="364"/>
      <c r="GF21" s="364"/>
      <c r="GG21" s="364"/>
      <c r="GH21" s="364"/>
      <c r="GI21" s="364"/>
      <c r="GJ21" s="364"/>
      <c r="GK21" s="364"/>
      <c r="GL21" s="364"/>
      <c r="GM21" s="364"/>
      <c r="GN21" s="364"/>
      <c r="GO21" s="364"/>
      <c r="GP21" s="364"/>
      <c r="GQ21" s="364"/>
      <c r="GR21" s="364"/>
      <c r="GS21" s="364"/>
      <c r="GT21" s="364"/>
      <c r="GU21" s="364"/>
      <c r="GV21" s="364"/>
      <c r="GW21" s="364"/>
      <c r="GX21" s="364"/>
      <c r="GY21" s="364"/>
      <c r="GZ21" s="364"/>
      <c r="HA21" s="364"/>
      <c r="HB21" s="364"/>
      <c r="HC21" s="364"/>
      <c r="HD21" s="364"/>
      <c r="HE21" s="364"/>
      <c r="HF21" s="364"/>
      <c r="HG21" s="364"/>
      <c r="HH21" s="364"/>
      <c r="HI21" s="364"/>
      <c r="HJ21" s="364"/>
      <c r="HK21" s="364"/>
      <c r="HL21" s="364"/>
      <c r="HM21" s="364"/>
      <c r="HN21" s="364"/>
      <c r="HO21" s="364"/>
      <c r="HP21" s="364"/>
      <c r="HQ21" s="364"/>
      <c r="HR21" s="364"/>
      <c r="HS21" s="364"/>
      <c r="HT21" s="364"/>
      <c r="HU21" s="364"/>
      <c r="HV21" s="364"/>
      <c r="HW21" s="364"/>
      <c r="HX21" s="364"/>
      <c r="HY21" s="364"/>
      <c r="HZ21" s="364"/>
      <c r="IA21" s="364"/>
      <c r="IB21" s="364"/>
      <c r="IC21" s="364"/>
      <c r="ID21" s="364"/>
      <c r="IE21" s="364"/>
      <c r="IF21" s="364"/>
      <c r="IG21" s="364"/>
      <c r="IH21" s="364"/>
      <c r="II21" s="364"/>
      <c r="IJ21" s="364"/>
      <c r="IK21" s="364"/>
      <c r="IL21" s="364"/>
      <c r="IM21" s="364"/>
      <c r="IN21" s="364"/>
      <c r="IO21" s="364"/>
      <c r="IP21" s="364"/>
      <c r="IQ21" s="364"/>
      <c r="IR21" s="364"/>
      <c r="IS21" s="364"/>
      <c r="IT21" s="364"/>
      <c r="IU21" s="364"/>
      <c r="IV21" s="364"/>
      <c r="IW21" s="364"/>
      <c r="IX21" s="364"/>
      <c r="IY21" s="364"/>
      <c r="IZ21" s="364"/>
      <c r="JA21" s="364"/>
      <c r="JB21" s="364"/>
      <c r="JC21" s="364"/>
      <c r="JD21" s="364"/>
      <c r="JE21" s="364"/>
      <c r="JF21" s="364"/>
      <c r="JG21" s="364"/>
      <c r="JH21" s="364"/>
      <c r="JI21" s="364"/>
      <c r="JJ21" s="364"/>
      <c r="JK21" s="364"/>
      <c r="JL21" s="364"/>
      <c r="JM21" s="364"/>
      <c r="JN21" s="364"/>
      <c r="JO21" s="364"/>
      <c r="JP21" s="364"/>
      <c r="JQ21" s="364"/>
      <c r="JR21" s="364"/>
      <c r="JS21" s="364"/>
      <c r="JT21" s="364"/>
      <c r="JU21" s="364"/>
      <c r="JV21" s="364"/>
      <c r="JW21" s="364"/>
      <c r="JX21" s="364"/>
      <c r="JY21" s="364"/>
      <c r="JZ21" s="364"/>
      <c r="KA21" s="364"/>
      <c r="KB21" s="364"/>
      <c r="KC21" s="364"/>
      <c r="KD21" s="364"/>
      <c r="KE21" s="364"/>
      <c r="KF21" s="364"/>
      <c r="KG21" s="364"/>
      <c r="KH21" s="364"/>
      <c r="KI21" s="364"/>
      <c r="KJ21" s="364"/>
      <c r="KK21" s="364"/>
      <c r="KL21" s="364"/>
      <c r="KM21" s="364"/>
      <c r="KN21" s="364"/>
      <c r="KO21" s="364"/>
      <c r="KP21" s="364"/>
      <c r="KQ21" s="364"/>
      <c r="KR21" s="364"/>
      <c r="KS21" s="364"/>
      <c r="KT21" s="364"/>
      <c r="KU21" s="364"/>
      <c r="KV21" s="364"/>
      <c r="KW21" s="364"/>
      <c r="KX21" s="364"/>
      <c r="KY21" s="364"/>
      <c r="KZ21" s="364"/>
      <c r="LA21" s="364"/>
      <c r="LB21" s="364"/>
      <c r="LC21" s="364"/>
      <c r="LD21" s="364"/>
      <c r="LE21" s="364"/>
      <c r="LF21" s="364"/>
      <c r="LG21" s="364"/>
      <c r="LH21" s="364"/>
      <c r="LI21" s="364"/>
      <c r="LJ21" s="364"/>
      <c r="LK21" s="364"/>
      <c r="LL21" s="364"/>
      <c r="LM21" s="364"/>
      <c r="LN21" s="364"/>
      <c r="LO21" s="364"/>
      <c r="LP21" s="364"/>
      <c r="LQ21" s="364"/>
      <c r="LR21" s="364"/>
      <c r="LS21" s="364"/>
      <c r="LT21" s="364"/>
      <c r="LU21" s="364"/>
      <c r="LV21" s="364"/>
      <c r="LW21" s="364"/>
      <c r="LX21" s="364"/>
      <c r="LY21" s="364"/>
      <c r="LZ21" s="364"/>
      <c r="MA21" s="364"/>
      <c r="MB21" s="364"/>
      <c r="MC21" s="364"/>
      <c r="MD21" s="364"/>
      <c r="ME21" s="364"/>
      <c r="MF21" s="364"/>
      <c r="MG21" s="364"/>
      <c r="MH21" s="364"/>
      <c r="MI21" s="364"/>
      <c r="MJ21" s="364"/>
      <c r="MK21" s="364"/>
      <c r="ML21" s="364"/>
      <c r="MM21" s="364"/>
      <c r="MN21" s="364"/>
      <c r="MO21" s="364"/>
      <c r="MP21" s="364"/>
      <c r="MQ21" s="364"/>
      <c r="MR21" s="364"/>
      <c r="MS21" s="364"/>
      <c r="MT21" s="364"/>
      <c r="MU21" s="364"/>
      <c r="MV21" s="364"/>
      <c r="MW21" s="364"/>
      <c r="MX21" s="364"/>
      <c r="MY21" s="364"/>
      <c r="MZ21" s="364"/>
      <c r="NA21" s="364"/>
      <c r="NB21" s="364"/>
      <c r="NC21" s="364"/>
      <c r="ND21" s="364"/>
      <c r="NE21" s="364"/>
      <c r="NF21" s="364"/>
      <c r="NG21" s="364"/>
      <c r="NH21" s="364"/>
      <c r="NI21" s="364"/>
      <c r="NJ21" s="364"/>
      <c r="NK21" s="364"/>
      <c r="NL21" s="364"/>
      <c r="NM21" s="364"/>
      <c r="NN21" s="364"/>
      <c r="NO21" s="364"/>
      <c r="NP21" s="364"/>
      <c r="NQ21" s="364"/>
      <c r="NR21" s="364"/>
      <c r="NS21" s="364"/>
      <c r="NT21" s="364"/>
      <c r="NU21" s="364"/>
      <c r="NV21" s="364"/>
      <c r="NW21" s="364"/>
      <c r="NX21" s="364"/>
      <c r="NY21" s="364"/>
      <c r="NZ21" s="364"/>
      <c r="OA21" s="364"/>
      <c r="OB21" s="364"/>
      <c r="OC21" s="364"/>
      <c r="OD21" s="364"/>
      <c r="OE21" s="364"/>
      <c r="OF21" s="364"/>
      <c r="OG21" s="364"/>
      <c r="OH21" s="364"/>
      <c r="OI21" s="364"/>
      <c r="OJ21" s="364"/>
      <c r="OK21" s="364"/>
      <c r="OL21" s="364"/>
      <c r="OM21" s="364"/>
      <c r="ON21" s="364"/>
      <c r="OO21" s="364"/>
      <c r="OP21" s="364"/>
      <c r="OQ21" s="364"/>
      <c r="OR21" s="364"/>
      <c r="OS21" s="364"/>
      <c r="OT21" s="364"/>
      <c r="OU21" s="364"/>
      <c r="OV21" s="364"/>
      <c r="OW21" s="364"/>
      <c r="OX21" s="364"/>
      <c r="OY21" s="364"/>
      <c r="OZ21" s="364"/>
      <c r="PA21" s="364"/>
      <c r="PB21" s="364"/>
      <c r="PC21" s="364"/>
      <c r="PD21" s="364"/>
      <c r="PE21" s="364"/>
      <c r="PF21" s="364"/>
      <c r="PG21" s="364"/>
      <c r="PH21" s="364"/>
      <c r="PI21" s="364"/>
      <c r="PJ21" s="364"/>
      <c r="PK21" s="364"/>
      <c r="PL21" s="364"/>
      <c r="PM21" s="364"/>
      <c r="PN21" s="364"/>
      <c r="PO21" s="364"/>
      <c r="PP21" s="364"/>
      <c r="PQ21" s="364"/>
      <c r="PR21" s="364"/>
      <c r="PS21" s="364"/>
      <c r="PT21" s="364"/>
      <c r="PU21" s="364"/>
      <c r="PV21" s="364"/>
      <c r="PW21" s="364"/>
      <c r="PX21" s="364"/>
      <c r="PY21" s="364"/>
      <c r="PZ21" s="364"/>
      <c r="QA21" s="364"/>
      <c r="QB21" s="364"/>
      <c r="QC21" s="364"/>
      <c r="QD21" s="364"/>
      <c r="QE21" s="364"/>
      <c r="QF21" s="364"/>
      <c r="QG21" s="364"/>
      <c r="QH21" s="364"/>
      <c r="QI21" s="364"/>
      <c r="QJ21" s="364"/>
      <c r="QK21" s="364"/>
      <c r="QL21" s="364"/>
      <c r="QM21" s="364"/>
      <c r="QN21" s="364"/>
      <c r="QO21" s="364"/>
      <c r="QP21" s="364"/>
      <c r="QQ21" s="364"/>
      <c r="QR21" s="364"/>
      <c r="QS21" s="364"/>
      <c r="QT21" s="364"/>
      <c r="QU21" s="364"/>
      <c r="QV21" s="364"/>
      <c r="QW21" s="364"/>
      <c r="QX21" s="364"/>
      <c r="QY21" s="364"/>
      <c r="QZ21" s="364"/>
      <c r="RA21" s="364"/>
      <c r="RB21" s="364"/>
      <c r="RC21" s="364"/>
      <c r="RD21" s="364"/>
      <c r="RE21" s="364"/>
      <c r="RF21" s="364"/>
      <c r="RG21" s="364"/>
      <c r="RH21" s="364"/>
      <c r="RI21" s="364"/>
      <c r="RJ21" s="364"/>
      <c r="RK21" s="364"/>
      <c r="RL21" s="364"/>
      <c r="RM21" s="364"/>
      <c r="RN21" s="364"/>
      <c r="RO21" s="364"/>
      <c r="RP21" s="364"/>
      <c r="RQ21" s="364"/>
      <c r="RR21" s="364"/>
      <c r="RS21" s="364"/>
      <c r="RT21" s="364"/>
      <c r="RU21" s="364"/>
      <c r="RV21" s="364"/>
      <c r="RW21" s="364"/>
      <c r="RX21" s="364"/>
      <c r="RY21" s="364"/>
      <c r="RZ21" s="364"/>
      <c r="SA21" s="364"/>
      <c r="SB21" s="364"/>
      <c r="SC21" s="364"/>
      <c r="SD21" s="364"/>
      <c r="SE21" s="364"/>
      <c r="SF21" s="364"/>
      <c r="SG21" s="364"/>
      <c r="SH21" s="364"/>
      <c r="SI21" s="364"/>
      <c r="SJ21" s="364"/>
      <c r="SK21" s="364"/>
      <c r="SL21" s="364"/>
      <c r="SM21" s="364"/>
      <c r="SN21" s="364"/>
      <c r="SO21" s="364"/>
      <c r="SP21" s="364"/>
      <c r="SQ21" s="364"/>
      <c r="SR21" s="364"/>
      <c r="SS21" s="364"/>
      <c r="ST21" s="364"/>
      <c r="SU21" s="364"/>
      <c r="SV21" s="364"/>
      <c r="SW21" s="364"/>
      <c r="SX21" s="364"/>
      <c r="SY21" s="364"/>
      <c r="SZ21" s="364"/>
      <c r="TA21" s="364"/>
      <c r="TB21" s="364"/>
      <c r="TC21" s="364"/>
      <c r="TD21" s="364"/>
      <c r="TE21" s="364"/>
      <c r="TF21" s="364"/>
      <c r="TG21" s="364"/>
      <c r="TH21" s="364"/>
      <c r="TI21" s="364"/>
      <c r="TJ21" s="364"/>
      <c r="TK21" s="364"/>
      <c r="TL21" s="364"/>
      <c r="TM21" s="364"/>
      <c r="TN21" s="364"/>
      <c r="TO21" s="364"/>
      <c r="TP21" s="364"/>
      <c r="TQ21" s="364"/>
      <c r="TR21" s="364"/>
      <c r="TS21" s="364"/>
      <c r="TT21" s="364"/>
      <c r="TU21" s="364"/>
      <c r="TV21" s="364"/>
      <c r="TW21" s="364"/>
      <c r="TX21" s="364"/>
      <c r="TY21" s="364"/>
      <c r="TZ21" s="364"/>
      <c r="UA21" s="364"/>
      <c r="UB21" s="364"/>
      <c r="UC21" s="364"/>
      <c r="UD21" s="364"/>
      <c r="UE21" s="364"/>
      <c r="UF21" s="364"/>
      <c r="UG21" s="364"/>
      <c r="UH21" s="364"/>
      <c r="UI21" s="364"/>
      <c r="UJ21" s="364"/>
      <c r="UK21" s="364"/>
      <c r="UL21" s="364"/>
      <c r="UM21" s="364"/>
      <c r="UN21" s="364"/>
      <c r="UO21" s="364"/>
    </row>
    <row r="22" spans="1:561" s="390" customFormat="1" ht="19.5" customHeight="1" thickTop="1" thickBot="1" x14ac:dyDescent="0.25">
      <c r="A22" s="601" t="s">
        <v>0</v>
      </c>
      <c r="B22" s="602">
        <f>SUM(B7:B21)</f>
        <v>914312356</v>
      </c>
      <c r="C22" s="602">
        <f>SUM(C7:C21)</f>
        <v>937865522.5</v>
      </c>
      <c r="D22" s="602">
        <f>SUM(D7:D21)</f>
        <v>1852177878.5</v>
      </c>
      <c r="E22" s="603" t="s">
        <v>1</v>
      </c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4"/>
      <c r="AV22" s="364"/>
      <c r="AW22" s="364"/>
      <c r="AX22" s="364"/>
      <c r="AY22" s="364"/>
      <c r="AZ22" s="364"/>
      <c r="BA22" s="364"/>
      <c r="BB22" s="364"/>
      <c r="BC22" s="364"/>
      <c r="BD22" s="364"/>
      <c r="BE22" s="364"/>
      <c r="BF22" s="364"/>
      <c r="BG22" s="364"/>
      <c r="BH22" s="364"/>
      <c r="BI22" s="364"/>
      <c r="BJ22" s="364"/>
      <c r="BK22" s="364"/>
      <c r="BL22" s="364"/>
      <c r="BM22" s="364"/>
      <c r="BN22" s="364"/>
      <c r="BO22" s="364"/>
      <c r="BP22" s="364"/>
      <c r="BQ22" s="364"/>
      <c r="BR22" s="364"/>
      <c r="BS22" s="364"/>
      <c r="BT22" s="364"/>
      <c r="BU22" s="364"/>
      <c r="BV22" s="364"/>
      <c r="BW22" s="364"/>
      <c r="BX22" s="364"/>
      <c r="BY22" s="364"/>
      <c r="BZ22" s="364"/>
      <c r="CA22" s="364"/>
      <c r="CB22" s="364"/>
      <c r="CC22" s="364"/>
      <c r="CD22" s="364"/>
      <c r="CE22" s="364"/>
      <c r="CF22" s="364"/>
      <c r="CG22" s="364"/>
      <c r="CH22" s="364"/>
      <c r="CI22" s="364"/>
      <c r="CJ22" s="364"/>
      <c r="CK22" s="364"/>
      <c r="CL22" s="364"/>
      <c r="CM22" s="364"/>
      <c r="CN22" s="364"/>
      <c r="CO22" s="364"/>
      <c r="CP22" s="364"/>
      <c r="CQ22" s="364"/>
      <c r="CR22" s="364"/>
      <c r="CS22" s="364"/>
      <c r="CT22" s="364"/>
      <c r="CU22" s="364"/>
      <c r="CV22" s="364"/>
      <c r="CW22" s="364"/>
      <c r="CX22" s="364"/>
      <c r="CY22" s="364"/>
      <c r="CZ22" s="364"/>
      <c r="DA22" s="364"/>
      <c r="DB22" s="364"/>
      <c r="DC22" s="364"/>
      <c r="DD22" s="364"/>
      <c r="DE22" s="364"/>
      <c r="DF22" s="364"/>
      <c r="DG22" s="364"/>
      <c r="DH22" s="364"/>
      <c r="DI22" s="364"/>
      <c r="DJ22" s="364"/>
      <c r="DK22" s="364"/>
      <c r="DL22" s="364"/>
      <c r="DM22" s="364"/>
      <c r="DN22" s="364"/>
      <c r="DO22" s="364"/>
      <c r="DP22" s="364"/>
      <c r="DQ22" s="364"/>
      <c r="DR22" s="364"/>
      <c r="DS22" s="364"/>
      <c r="DT22" s="364"/>
      <c r="DU22" s="364"/>
      <c r="DV22" s="364"/>
      <c r="DW22" s="364"/>
      <c r="DX22" s="364"/>
      <c r="DY22" s="364"/>
      <c r="DZ22" s="364"/>
      <c r="EA22" s="364"/>
      <c r="EB22" s="364"/>
      <c r="EC22" s="364"/>
      <c r="ED22" s="364"/>
      <c r="EE22" s="364"/>
      <c r="EF22" s="364"/>
      <c r="EG22" s="364"/>
      <c r="EH22" s="364"/>
      <c r="EI22" s="364"/>
      <c r="EJ22" s="364"/>
      <c r="EK22" s="364"/>
      <c r="EL22" s="364"/>
      <c r="EM22" s="364"/>
      <c r="EN22" s="364"/>
      <c r="EO22" s="364"/>
      <c r="EP22" s="364"/>
      <c r="EQ22" s="364"/>
      <c r="ER22" s="364"/>
      <c r="ES22" s="364"/>
      <c r="ET22" s="364"/>
      <c r="EU22" s="364"/>
      <c r="EV22" s="364"/>
      <c r="EW22" s="364"/>
      <c r="EX22" s="364"/>
      <c r="EY22" s="364"/>
      <c r="EZ22" s="364"/>
      <c r="FA22" s="364"/>
      <c r="FB22" s="364"/>
      <c r="FC22" s="364"/>
      <c r="FD22" s="364"/>
      <c r="FE22" s="364"/>
      <c r="FF22" s="364"/>
      <c r="FG22" s="364"/>
      <c r="FH22" s="364"/>
      <c r="FI22" s="364"/>
      <c r="FJ22" s="364"/>
      <c r="FK22" s="364"/>
      <c r="FL22" s="364"/>
      <c r="FM22" s="364"/>
      <c r="FN22" s="364"/>
      <c r="FO22" s="364"/>
      <c r="FP22" s="364"/>
      <c r="FQ22" s="364"/>
      <c r="FR22" s="364"/>
      <c r="FS22" s="364"/>
      <c r="FT22" s="364"/>
      <c r="FU22" s="364"/>
      <c r="FV22" s="364"/>
      <c r="FW22" s="364"/>
      <c r="FX22" s="364"/>
      <c r="FY22" s="364"/>
      <c r="FZ22" s="364"/>
      <c r="GA22" s="364"/>
      <c r="GB22" s="364"/>
      <c r="GC22" s="364"/>
      <c r="GD22" s="364"/>
      <c r="GE22" s="364"/>
      <c r="GF22" s="364"/>
      <c r="GG22" s="364"/>
      <c r="GH22" s="364"/>
      <c r="GI22" s="364"/>
      <c r="GJ22" s="364"/>
      <c r="GK22" s="364"/>
      <c r="GL22" s="364"/>
      <c r="GM22" s="364"/>
      <c r="GN22" s="364"/>
      <c r="GO22" s="364"/>
      <c r="GP22" s="364"/>
      <c r="GQ22" s="364"/>
      <c r="GR22" s="364"/>
      <c r="GS22" s="364"/>
      <c r="GT22" s="364"/>
      <c r="GU22" s="364"/>
      <c r="GV22" s="364"/>
      <c r="GW22" s="364"/>
      <c r="GX22" s="364"/>
      <c r="GY22" s="364"/>
      <c r="GZ22" s="364"/>
      <c r="HA22" s="364"/>
      <c r="HB22" s="364"/>
      <c r="HC22" s="364"/>
      <c r="HD22" s="364"/>
      <c r="HE22" s="364"/>
      <c r="HF22" s="364"/>
      <c r="HG22" s="364"/>
      <c r="HH22" s="364"/>
      <c r="HI22" s="364"/>
      <c r="HJ22" s="364"/>
      <c r="HK22" s="364"/>
      <c r="HL22" s="364"/>
      <c r="HM22" s="364"/>
      <c r="HN22" s="364"/>
      <c r="HO22" s="364"/>
      <c r="HP22" s="364"/>
      <c r="HQ22" s="364"/>
      <c r="HR22" s="364"/>
      <c r="HS22" s="364"/>
      <c r="HT22" s="364"/>
      <c r="HU22" s="364"/>
      <c r="HV22" s="364"/>
      <c r="HW22" s="364"/>
      <c r="HX22" s="364"/>
      <c r="HY22" s="364"/>
      <c r="HZ22" s="364"/>
      <c r="IA22" s="364"/>
      <c r="IB22" s="364"/>
      <c r="IC22" s="364"/>
      <c r="ID22" s="364"/>
      <c r="IE22" s="364"/>
      <c r="IF22" s="364"/>
      <c r="IG22" s="364"/>
      <c r="IH22" s="364"/>
      <c r="II22" s="364"/>
      <c r="IJ22" s="364"/>
      <c r="IK22" s="364"/>
      <c r="IL22" s="364"/>
      <c r="IM22" s="364"/>
      <c r="IN22" s="364"/>
      <c r="IO22" s="364"/>
      <c r="IP22" s="364"/>
      <c r="IQ22" s="364"/>
      <c r="IR22" s="364"/>
      <c r="IS22" s="364"/>
      <c r="IT22" s="364"/>
      <c r="IU22" s="364"/>
      <c r="IV22" s="364"/>
      <c r="IW22" s="364"/>
      <c r="IX22" s="364"/>
      <c r="IY22" s="364"/>
      <c r="IZ22" s="364"/>
      <c r="JA22" s="364"/>
      <c r="JB22" s="364"/>
      <c r="JC22" s="364"/>
      <c r="JD22" s="364"/>
      <c r="JE22" s="364"/>
      <c r="JF22" s="364"/>
      <c r="JG22" s="364"/>
      <c r="JH22" s="364"/>
      <c r="JI22" s="364"/>
      <c r="JJ22" s="364"/>
      <c r="JK22" s="364"/>
      <c r="JL22" s="364"/>
      <c r="JM22" s="364"/>
      <c r="JN22" s="364"/>
      <c r="JO22" s="364"/>
      <c r="JP22" s="364"/>
      <c r="JQ22" s="364"/>
      <c r="JR22" s="364"/>
      <c r="JS22" s="364"/>
      <c r="JT22" s="364"/>
      <c r="JU22" s="364"/>
      <c r="JV22" s="364"/>
      <c r="JW22" s="364"/>
      <c r="JX22" s="364"/>
      <c r="JY22" s="364"/>
      <c r="JZ22" s="364"/>
      <c r="KA22" s="364"/>
      <c r="KB22" s="364"/>
      <c r="KC22" s="364"/>
      <c r="KD22" s="364"/>
      <c r="KE22" s="364"/>
      <c r="KF22" s="364"/>
      <c r="KG22" s="364"/>
      <c r="KH22" s="364"/>
      <c r="KI22" s="364"/>
      <c r="KJ22" s="364"/>
      <c r="KK22" s="364"/>
      <c r="KL22" s="364"/>
      <c r="KM22" s="364"/>
      <c r="KN22" s="364"/>
      <c r="KO22" s="364"/>
      <c r="KP22" s="364"/>
      <c r="KQ22" s="364"/>
      <c r="KR22" s="364"/>
      <c r="KS22" s="364"/>
      <c r="KT22" s="364"/>
      <c r="KU22" s="364"/>
      <c r="KV22" s="364"/>
      <c r="KW22" s="364"/>
      <c r="KX22" s="364"/>
      <c r="KY22" s="364"/>
      <c r="KZ22" s="364"/>
      <c r="LA22" s="364"/>
      <c r="LB22" s="364"/>
      <c r="LC22" s="364"/>
      <c r="LD22" s="364"/>
      <c r="LE22" s="364"/>
      <c r="LF22" s="364"/>
      <c r="LG22" s="364"/>
      <c r="LH22" s="364"/>
      <c r="LI22" s="364"/>
      <c r="LJ22" s="364"/>
      <c r="LK22" s="364"/>
      <c r="LL22" s="364"/>
      <c r="LM22" s="364"/>
      <c r="LN22" s="364"/>
      <c r="LO22" s="364"/>
      <c r="LP22" s="364"/>
      <c r="LQ22" s="364"/>
      <c r="LR22" s="364"/>
      <c r="LS22" s="364"/>
      <c r="LT22" s="364"/>
      <c r="LU22" s="364"/>
      <c r="LV22" s="364"/>
      <c r="LW22" s="364"/>
      <c r="LX22" s="364"/>
      <c r="LY22" s="364"/>
      <c r="LZ22" s="364"/>
      <c r="MA22" s="364"/>
      <c r="MB22" s="364"/>
      <c r="MC22" s="364"/>
      <c r="MD22" s="364"/>
      <c r="ME22" s="364"/>
      <c r="MF22" s="364"/>
      <c r="MG22" s="364"/>
      <c r="MH22" s="364"/>
      <c r="MI22" s="364"/>
      <c r="MJ22" s="364"/>
      <c r="MK22" s="364"/>
      <c r="ML22" s="364"/>
      <c r="MM22" s="364"/>
      <c r="MN22" s="364"/>
      <c r="MO22" s="364"/>
      <c r="MP22" s="364"/>
      <c r="MQ22" s="364"/>
      <c r="MR22" s="364"/>
      <c r="MS22" s="364"/>
      <c r="MT22" s="364"/>
      <c r="MU22" s="364"/>
      <c r="MV22" s="364"/>
      <c r="MW22" s="364"/>
      <c r="MX22" s="364"/>
      <c r="MY22" s="364"/>
      <c r="MZ22" s="364"/>
      <c r="NA22" s="364"/>
      <c r="NB22" s="364"/>
      <c r="NC22" s="364"/>
      <c r="ND22" s="364"/>
      <c r="NE22" s="364"/>
      <c r="NF22" s="364"/>
      <c r="NG22" s="364"/>
      <c r="NH22" s="364"/>
      <c r="NI22" s="364"/>
      <c r="NJ22" s="364"/>
      <c r="NK22" s="364"/>
      <c r="NL22" s="364"/>
      <c r="NM22" s="364"/>
      <c r="NN22" s="364"/>
      <c r="NO22" s="364"/>
      <c r="NP22" s="364"/>
      <c r="NQ22" s="364"/>
      <c r="NR22" s="364"/>
      <c r="NS22" s="364"/>
      <c r="NT22" s="364"/>
      <c r="NU22" s="364"/>
      <c r="NV22" s="364"/>
      <c r="NW22" s="364"/>
      <c r="NX22" s="364"/>
      <c r="NY22" s="364"/>
      <c r="NZ22" s="364"/>
      <c r="OA22" s="364"/>
      <c r="OB22" s="364"/>
      <c r="OC22" s="364"/>
      <c r="OD22" s="364"/>
      <c r="OE22" s="364"/>
      <c r="OF22" s="364"/>
      <c r="OG22" s="364"/>
      <c r="OH22" s="364"/>
      <c r="OI22" s="364"/>
      <c r="OJ22" s="364"/>
      <c r="OK22" s="364"/>
      <c r="OL22" s="364"/>
      <c r="OM22" s="364"/>
      <c r="ON22" s="364"/>
      <c r="OO22" s="364"/>
      <c r="OP22" s="364"/>
      <c r="OQ22" s="364"/>
      <c r="OR22" s="364"/>
      <c r="OS22" s="364"/>
      <c r="OT22" s="364"/>
      <c r="OU22" s="364"/>
      <c r="OV22" s="364"/>
      <c r="OW22" s="364"/>
      <c r="OX22" s="364"/>
      <c r="OY22" s="364"/>
      <c r="OZ22" s="364"/>
      <c r="PA22" s="364"/>
      <c r="PB22" s="364"/>
      <c r="PC22" s="364"/>
      <c r="PD22" s="364"/>
      <c r="PE22" s="364"/>
      <c r="PF22" s="364"/>
      <c r="PG22" s="364"/>
      <c r="PH22" s="364"/>
      <c r="PI22" s="364"/>
      <c r="PJ22" s="364"/>
      <c r="PK22" s="364"/>
      <c r="PL22" s="364"/>
      <c r="PM22" s="364"/>
      <c r="PN22" s="364"/>
      <c r="PO22" s="364"/>
      <c r="PP22" s="364"/>
      <c r="PQ22" s="364"/>
      <c r="PR22" s="364"/>
      <c r="PS22" s="364"/>
      <c r="PT22" s="364"/>
      <c r="PU22" s="364"/>
      <c r="PV22" s="364"/>
      <c r="PW22" s="364"/>
      <c r="PX22" s="364"/>
      <c r="PY22" s="364"/>
      <c r="PZ22" s="364"/>
      <c r="QA22" s="364"/>
      <c r="QB22" s="364"/>
      <c r="QC22" s="364"/>
      <c r="QD22" s="364"/>
      <c r="QE22" s="364"/>
      <c r="QF22" s="364"/>
      <c r="QG22" s="364"/>
      <c r="QH22" s="364"/>
      <c r="QI22" s="364"/>
      <c r="QJ22" s="364"/>
      <c r="QK22" s="364"/>
      <c r="QL22" s="364"/>
      <c r="QM22" s="364"/>
      <c r="QN22" s="364"/>
      <c r="QO22" s="364"/>
      <c r="QP22" s="364"/>
      <c r="QQ22" s="364"/>
      <c r="QR22" s="364"/>
      <c r="QS22" s="364"/>
      <c r="QT22" s="364"/>
      <c r="QU22" s="364"/>
      <c r="QV22" s="364"/>
      <c r="QW22" s="364"/>
      <c r="QX22" s="364"/>
      <c r="QY22" s="364"/>
      <c r="QZ22" s="364"/>
      <c r="RA22" s="364"/>
      <c r="RB22" s="364"/>
      <c r="RC22" s="364"/>
      <c r="RD22" s="364"/>
      <c r="RE22" s="364"/>
      <c r="RF22" s="364"/>
      <c r="RG22" s="364"/>
      <c r="RH22" s="364"/>
      <c r="RI22" s="364"/>
      <c r="RJ22" s="364"/>
      <c r="RK22" s="364"/>
      <c r="RL22" s="364"/>
      <c r="RM22" s="364"/>
      <c r="RN22" s="364"/>
      <c r="RO22" s="364"/>
      <c r="RP22" s="364"/>
      <c r="RQ22" s="364"/>
      <c r="RR22" s="364"/>
      <c r="RS22" s="364"/>
      <c r="RT22" s="364"/>
      <c r="RU22" s="364"/>
      <c r="RV22" s="364"/>
      <c r="RW22" s="364"/>
      <c r="RX22" s="364"/>
      <c r="RY22" s="364"/>
      <c r="RZ22" s="364"/>
      <c r="SA22" s="364"/>
      <c r="SB22" s="364"/>
      <c r="SC22" s="364"/>
      <c r="SD22" s="364"/>
      <c r="SE22" s="364"/>
      <c r="SF22" s="364"/>
      <c r="SG22" s="364"/>
      <c r="SH22" s="364"/>
      <c r="SI22" s="364"/>
      <c r="SJ22" s="364"/>
      <c r="SK22" s="364"/>
      <c r="SL22" s="364"/>
      <c r="SM22" s="364"/>
      <c r="SN22" s="364"/>
      <c r="SO22" s="364"/>
      <c r="SP22" s="364"/>
      <c r="SQ22" s="364"/>
      <c r="SR22" s="364"/>
      <c r="SS22" s="364"/>
      <c r="ST22" s="364"/>
      <c r="SU22" s="364"/>
      <c r="SV22" s="364"/>
      <c r="SW22" s="364"/>
      <c r="SX22" s="364"/>
      <c r="SY22" s="364"/>
      <c r="SZ22" s="364"/>
      <c r="TA22" s="364"/>
      <c r="TB22" s="364"/>
      <c r="TC22" s="364"/>
      <c r="TD22" s="364"/>
      <c r="TE22" s="364"/>
      <c r="TF22" s="364"/>
      <c r="TG22" s="364"/>
      <c r="TH22" s="364"/>
      <c r="TI22" s="364"/>
      <c r="TJ22" s="364"/>
      <c r="TK22" s="364"/>
      <c r="TL22" s="364"/>
      <c r="TM22" s="364"/>
      <c r="TN22" s="364"/>
      <c r="TO22" s="364"/>
      <c r="TP22" s="364"/>
      <c r="TQ22" s="364"/>
      <c r="TR22" s="364"/>
      <c r="TS22" s="364"/>
      <c r="TT22" s="364"/>
      <c r="TU22" s="364"/>
      <c r="TV22" s="364"/>
      <c r="TW22" s="364"/>
      <c r="TX22" s="364"/>
      <c r="TY22" s="364"/>
      <c r="TZ22" s="364"/>
      <c r="UA22" s="364"/>
      <c r="UB22" s="364"/>
      <c r="UC22" s="364"/>
      <c r="UD22" s="364"/>
      <c r="UE22" s="364"/>
      <c r="UF22" s="364"/>
      <c r="UG22" s="364"/>
      <c r="UH22" s="364"/>
      <c r="UI22" s="364"/>
      <c r="UJ22" s="364"/>
      <c r="UK22" s="364"/>
      <c r="UL22" s="364"/>
      <c r="UM22" s="364"/>
      <c r="UN22" s="364"/>
      <c r="UO22" s="364"/>
    </row>
    <row r="23" spans="1:561" ht="15" thickTop="1" x14ac:dyDescent="0.2">
      <c r="C23" s="6"/>
      <c r="D23" s="6"/>
      <c r="E23" s="173"/>
    </row>
  </sheetData>
  <mergeCells count="4">
    <mergeCell ref="A1:E1"/>
    <mergeCell ref="A2:E2"/>
    <mergeCell ref="A4:B4"/>
    <mergeCell ref="D3:E3"/>
  </mergeCells>
  <phoneticPr fontId="3" type="noConversion"/>
  <printOptions horizontalCentered="1" verticalCentered="1"/>
  <pageMargins left="1.01" right="1.29" top="1.36" bottom="1.81" header="0.2" footer="0.78"/>
  <pageSetup scale="105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E4:G4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P26"/>
  <sheetViews>
    <sheetView rightToLeft="1" showWhiteSpace="0" zoomScale="90" zoomScaleNormal="90" zoomScaleSheetLayoutView="100" workbookViewId="0">
      <selection activeCell="G12" sqref="G12"/>
    </sheetView>
  </sheetViews>
  <sheetFormatPr defaultRowHeight="12.75" x14ac:dyDescent="0.2"/>
  <cols>
    <col min="1" max="1" width="11" customWidth="1"/>
    <col min="2" max="2" width="13.42578125" customWidth="1"/>
    <col min="3" max="3" width="13.7109375" customWidth="1"/>
    <col min="4" max="4" width="11.5703125" customWidth="1"/>
    <col min="5" max="5" width="15.42578125" customWidth="1"/>
    <col min="6" max="6" width="15.140625" customWidth="1"/>
    <col min="7" max="7" width="14" style="161" customWidth="1"/>
    <col min="8" max="8" width="19" customWidth="1"/>
    <col min="9" max="10" width="0.140625" hidden="1" customWidth="1"/>
    <col min="11" max="11" width="3.5703125" hidden="1" customWidth="1"/>
    <col min="12" max="12" width="0.5703125" hidden="1" customWidth="1"/>
    <col min="13" max="13" width="4.140625" customWidth="1"/>
    <col min="15" max="15" width="10" bestFit="1" customWidth="1"/>
    <col min="16" max="16" width="12.28515625" customWidth="1"/>
  </cols>
  <sheetData>
    <row r="1" spans="1:16" ht="21" customHeight="1" x14ac:dyDescent="0.2">
      <c r="A1" s="909" t="s">
        <v>417</v>
      </c>
      <c r="B1" s="909"/>
      <c r="C1" s="909"/>
      <c r="D1" s="909"/>
      <c r="E1" s="909"/>
      <c r="F1" s="909"/>
      <c r="G1" s="909"/>
      <c r="H1" s="909"/>
    </row>
    <row r="2" spans="1:16" ht="14.25" customHeight="1" x14ac:dyDescent="0.2">
      <c r="A2" s="918" t="s">
        <v>418</v>
      </c>
      <c r="B2" s="918"/>
      <c r="C2" s="918"/>
      <c r="D2" s="918"/>
      <c r="E2" s="918"/>
      <c r="F2" s="918"/>
      <c r="G2" s="918"/>
    </row>
    <row r="3" spans="1:16" ht="16.5" customHeight="1" x14ac:dyDescent="0.2">
      <c r="A3" s="918"/>
      <c r="B3" s="918"/>
      <c r="C3" s="918"/>
      <c r="D3" s="918"/>
      <c r="E3" s="918"/>
      <c r="F3" s="918"/>
      <c r="G3" s="918"/>
      <c r="H3" s="202" t="s">
        <v>395</v>
      </c>
    </row>
    <row r="4" spans="1:16" ht="17.25" customHeight="1" thickBot="1" x14ac:dyDescent="0.3">
      <c r="A4" s="917" t="s">
        <v>349</v>
      </c>
      <c r="B4" s="917"/>
      <c r="C4" s="917"/>
      <c r="D4" s="23"/>
      <c r="E4" s="23"/>
      <c r="F4" s="916" t="s">
        <v>301</v>
      </c>
      <c r="G4" s="916"/>
      <c r="H4" s="24" t="s">
        <v>70</v>
      </c>
    </row>
    <row r="5" spans="1:16" ht="15" customHeight="1" x14ac:dyDescent="0.2">
      <c r="A5" s="25"/>
      <c r="B5" s="66" t="s">
        <v>64</v>
      </c>
      <c r="C5" s="66" t="s">
        <v>71</v>
      </c>
      <c r="D5" s="66" t="s">
        <v>72</v>
      </c>
      <c r="E5" s="66" t="s">
        <v>73</v>
      </c>
      <c r="F5" s="66" t="s">
        <v>74</v>
      </c>
      <c r="G5" s="582" t="s">
        <v>75</v>
      </c>
      <c r="H5" s="25"/>
    </row>
    <row r="6" spans="1:16" ht="38.25" customHeight="1" x14ac:dyDescent="0.25">
      <c r="A6" s="17"/>
      <c r="B6" s="69" t="s">
        <v>28</v>
      </c>
      <c r="C6" s="164" t="s">
        <v>155</v>
      </c>
      <c r="D6" s="164" t="s">
        <v>140</v>
      </c>
      <c r="E6" s="69" t="s">
        <v>131</v>
      </c>
      <c r="F6" s="69" t="s">
        <v>132</v>
      </c>
      <c r="G6" s="583" t="s">
        <v>319</v>
      </c>
      <c r="H6" s="17"/>
    </row>
    <row r="7" spans="1:16" ht="15" customHeight="1" x14ac:dyDescent="0.2">
      <c r="A7" s="25" t="s">
        <v>76</v>
      </c>
      <c r="B7" s="33" t="s">
        <v>128</v>
      </c>
      <c r="C7" s="14" t="s">
        <v>128</v>
      </c>
      <c r="D7" s="14" t="s">
        <v>128</v>
      </c>
      <c r="E7" s="33" t="s">
        <v>127</v>
      </c>
      <c r="F7" s="33" t="s">
        <v>127</v>
      </c>
      <c r="G7" s="582"/>
      <c r="H7" s="25" t="s">
        <v>26</v>
      </c>
      <c r="L7" s="6"/>
      <c r="N7" s="7"/>
      <c r="P7" s="7"/>
    </row>
    <row r="8" spans="1:16" s="364" customFormat="1" ht="15" customHeight="1" x14ac:dyDescent="0.25">
      <c r="A8" s="359" t="s">
        <v>337</v>
      </c>
      <c r="B8" s="383">
        <v>165</v>
      </c>
      <c r="C8" s="361">
        <v>1510</v>
      </c>
      <c r="D8" s="361">
        <v>2</v>
      </c>
      <c r="E8" s="361">
        <v>46226</v>
      </c>
      <c r="F8" s="383">
        <v>39133</v>
      </c>
      <c r="G8" s="383">
        <v>11149092.050000001</v>
      </c>
      <c r="H8" s="366" t="s">
        <v>338</v>
      </c>
      <c r="L8" s="373"/>
      <c r="M8" s="373"/>
      <c r="N8" s="373"/>
      <c r="P8" s="373"/>
    </row>
    <row r="9" spans="1:16" s="268" customFormat="1" ht="15" customHeight="1" x14ac:dyDescent="0.25">
      <c r="A9" s="516" t="s">
        <v>30</v>
      </c>
      <c r="B9" s="539">
        <v>414</v>
      </c>
      <c r="C9" s="524">
        <v>3862</v>
      </c>
      <c r="D9" s="524">
        <v>2</v>
      </c>
      <c r="E9" s="524">
        <v>106283</v>
      </c>
      <c r="F9" s="539">
        <v>123890</v>
      </c>
      <c r="G9" s="539">
        <v>37298778.75</v>
      </c>
      <c r="H9" s="448" t="s">
        <v>31</v>
      </c>
      <c r="L9" s="374"/>
      <c r="M9" s="374"/>
      <c r="N9" s="374"/>
      <c r="P9" s="374"/>
    </row>
    <row r="10" spans="1:16" s="268" customFormat="1" ht="15" customHeight="1" x14ac:dyDescent="0.25">
      <c r="A10" s="359" t="s">
        <v>3</v>
      </c>
      <c r="B10" s="540">
        <v>746</v>
      </c>
      <c r="C10" s="523">
        <v>5087</v>
      </c>
      <c r="D10" s="523">
        <v>1</v>
      </c>
      <c r="E10" s="523">
        <v>198494</v>
      </c>
      <c r="F10" s="540">
        <v>160191</v>
      </c>
      <c r="G10" s="540">
        <v>42391827.899999999</v>
      </c>
      <c r="H10" s="366" t="s">
        <v>15</v>
      </c>
      <c r="L10" s="374"/>
      <c r="N10" s="374"/>
      <c r="P10" s="374"/>
    </row>
    <row r="11" spans="1:16" s="268" customFormat="1" ht="15" customHeight="1" x14ac:dyDescent="0.25">
      <c r="A11" s="516" t="s">
        <v>322</v>
      </c>
      <c r="B11" s="539">
        <v>306</v>
      </c>
      <c r="C11" s="524">
        <v>1687</v>
      </c>
      <c r="D11" s="524">
        <v>1</v>
      </c>
      <c r="E11" s="524">
        <v>86783</v>
      </c>
      <c r="F11" s="539">
        <v>73669</v>
      </c>
      <c r="G11" s="539">
        <v>25898734.399999999</v>
      </c>
      <c r="H11" s="448" t="s">
        <v>323</v>
      </c>
      <c r="L11" s="374"/>
      <c r="N11" s="374"/>
      <c r="P11" s="374"/>
    </row>
    <row r="12" spans="1:16" s="268" customFormat="1" ht="15" customHeight="1" x14ac:dyDescent="0.25">
      <c r="A12" s="359" t="s">
        <v>4</v>
      </c>
      <c r="B12" s="540">
        <v>4565</v>
      </c>
      <c r="C12" s="523">
        <v>42347</v>
      </c>
      <c r="D12" s="523">
        <v>295</v>
      </c>
      <c r="E12" s="523">
        <v>1349543</v>
      </c>
      <c r="F12" s="540">
        <v>1501609</v>
      </c>
      <c r="G12" s="540">
        <v>597693271.26162004</v>
      </c>
      <c r="H12" s="362" t="s">
        <v>16</v>
      </c>
      <c r="L12" s="374"/>
      <c r="N12" s="374"/>
      <c r="P12" s="374"/>
    </row>
    <row r="13" spans="1:16" s="268" customFormat="1" ht="15" customHeight="1" x14ac:dyDescent="0.25">
      <c r="A13" s="516" t="s">
        <v>5</v>
      </c>
      <c r="B13" s="539">
        <v>710</v>
      </c>
      <c r="C13" s="524">
        <v>4699</v>
      </c>
      <c r="D13" s="524">
        <v>31</v>
      </c>
      <c r="E13" s="524">
        <v>183741</v>
      </c>
      <c r="F13" s="539">
        <v>149529</v>
      </c>
      <c r="G13" s="539">
        <v>67906838.010000005</v>
      </c>
      <c r="H13" s="448" t="s">
        <v>23</v>
      </c>
      <c r="L13" s="374"/>
      <c r="N13" s="374"/>
      <c r="P13" s="374"/>
    </row>
    <row r="14" spans="1:16" s="268" customFormat="1" ht="15" customHeight="1" x14ac:dyDescent="0.25">
      <c r="A14" s="359" t="s">
        <v>6</v>
      </c>
      <c r="B14" s="540">
        <v>797</v>
      </c>
      <c r="C14" s="523">
        <v>5949</v>
      </c>
      <c r="D14" s="523">
        <v>10</v>
      </c>
      <c r="E14" s="523">
        <v>194591</v>
      </c>
      <c r="F14" s="540">
        <v>179930</v>
      </c>
      <c r="G14" s="540">
        <v>60984411.600960001</v>
      </c>
      <c r="H14" s="362" t="s">
        <v>24</v>
      </c>
      <c r="L14" s="374"/>
      <c r="N14" s="374"/>
      <c r="P14" s="374"/>
    </row>
    <row r="15" spans="1:16" s="268" customFormat="1" ht="14.25" customHeight="1" x14ac:dyDescent="0.25">
      <c r="A15" s="516" t="s">
        <v>11</v>
      </c>
      <c r="B15" s="539">
        <v>604</v>
      </c>
      <c r="C15" s="524">
        <v>4564</v>
      </c>
      <c r="D15" s="524">
        <v>1</v>
      </c>
      <c r="E15" s="524">
        <v>153273</v>
      </c>
      <c r="F15" s="539">
        <v>151106</v>
      </c>
      <c r="G15" s="539">
        <v>47173865.950000003</v>
      </c>
      <c r="H15" s="448" t="s">
        <v>21</v>
      </c>
      <c r="L15" s="374"/>
      <c r="N15" s="374"/>
      <c r="P15" s="374"/>
    </row>
    <row r="16" spans="1:16" s="375" customFormat="1" ht="15" customHeight="1" x14ac:dyDescent="0.25">
      <c r="A16" s="359" t="s">
        <v>2</v>
      </c>
      <c r="B16" s="541">
        <v>260</v>
      </c>
      <c r="C16" s="542">
        <v>1401</v>
      </c>
      <c r="D16" s="542">
        <v>0</v>
      </c>
      <c r="E16" s="542">
        <v>69278</v>
      </c>
      <c r="F16" s="541">
        <v>53373</v>
      </c>
      <c r="G16" s="541">
        <v>15969960</v>
      </c>
      <c r="H16" s="362" t="s">
        <v>14</v>
      </c>
      <c r="L16" s="376"/>
      <c r="N16" s="376"/>
      <c r="P16" s="376"/>
    </row>
    <row r="17" spans="1:16" s="268" customFormat="1" ht="18" customHeight="1" x14ac:dyDescent="0.25">
      <c r="A17" s="516" t="s">
        <v>7</v>
      </c>
      <c r="B17" s="539">
        <v>1581</v>
      </c>
      <c r="C17" s="524">
        <v>9541</v>
      </c>
      <c r="D17" s="524">
        <v>109</v>
      </c>
      <c r="E17" s="524">
        <v>365926</v>
      </c>
      <c r="F17" s="539">
        <v>275009</v>
      </c>
      <c r="G17" s="539">
        <v>127509502.995</v>
      </c>
      <c r="H17" s="448" t="s">
        <v>17</v>
      </c>
      <c r="L17" s="374"/>
      <c r="N17" s="374"/>
      <c r="P17" s="374"/>
    </row>
    <row r="18" spans="1:16" s="268" customFormat="1" ht="15" customHeight="1" x14ac:dyDescent="0.25">
      <c r="A18" s="359" t="s">
        <v>8</v>
      </c>
      <c r="B18" s="540">
        <v>762</v>
      </c>
      <c r="C18" s="523">
        <v>4352</v>
      </c>
      <c r="D18" s="523">
        <v>0</v>
      </c>
      <c r="E18" s="523">
        <v>234002</v>
      </c>
      <c r="F18" s="540">
        <v>137898</v>
      </c>
      <c r="G18" s="540">
        <v>43745899.859999999</v>
      </c>
      <c r="H18" s="362" t="s">
        <v>18</v>
      </c>
      <c r="L18" s="374"/>
      <c r="N18" s="374"/>
      <c r="P18" s="374"/>
    </row>
    <row r="19" spans="1:16" s="268" customFormat="1" ht="15" customHeight="1" x14ac:dyDescent="0.25">
      <c r="A19" s="516" t="s">
        <v>9</v>
      </c>
      <c r="B19" s="539">
        <v>507</v>
      </c>
      <c r="C19" s="524">
        <v>2849</v>
      </c>
      <c r="D19" s="524">
        <v>5</v>
      </c>
      <c r="E19" s="524">
        <v>121904</v>
      </c>
      <c r="F19" s="539">
        <v>98600</v>
      </c>
      <c r="G19" s="539">
        <v>36018378</v>
      </c>
      <c r="H19" s="448" t="s">
        <v>19</v>
      </c>
      <c r="L19" s="374"/>
      <c r="N19" s="374"/>
      <c r="P19" s="374"/>
    </row>
    <row r="20" spans="1:16" s="268" customFormat="1" ht="15" customHeight="1" x14ac:dyDescent="0.25">
      <c r="A20" s="359" t="s">
        <v>10</v>
      </c>
      <c r="B20" s="540">
        <v>751</v>
      </c>
      <c r="C20" s="523">
        <v>4372</v>
      </c>
      <c r="D20" s="523">
        <v>44</v>
      </c>
      <c r="E20" s="523">
        <v>178700</v>
      </c>
      <c r="F20" s="540">
        <v>141356</v>
      </c>
      <c r="G20" s="540">
        <v>35768366.200000003</v>
      </c>
      <c r="H20" s="362" t="s">
        <v>20</v>
      </c>
      <c r="L20" s="374"/>
      <c r="N20" s="374"/>
      <c r="P20" s="374"/>
    </row>
    <row r="21" spans="1:16" s="268" customFormat="1" ht="15" customHeight="1" x14ac:dyDescent="0.25">
      <c r="A21" s="516" t="s">
        <v>12</v>
      </c>
      <c r="B21" s="539">
        <v>290</v>
      </c>
      <c r="C21" s="524">
        <v>1444</v>
      </c>
      <c r="D21" s="524">
        <v>0</v>
      </c>
      <c r="E21" s="524">
        <v>73296</v>
      </c>
      <c r="F21" s="539">
        <v>52645</v>
      </c>
      <c r="G21" s="539">
        <v>17296450.616279997</v>
      </c>
      <c r="H21" s="448" t="s">
        <v>25</v>
      </c>
      <c r="L21" s="374"/>
      <c r="N21" s="374"/>
      <c r="P21" s="374"/>
    </row>
    <row r="22" spans="1:16" s="268" customFormat="1" ht="14.25" customHeight="1" thickBot="1" x14ac:dyDescent="0.3">
      <c r="A22" s="359" t="s">
        <v>13</v>
      </c>
      <c r="B22" s="540">
        <v>724</v>
      </c>
      <c r="C22" s="523">
        <v>4284</v>
      </c>
      <c r="D22" s="523">
        <v>0</v>
      </c>
      <c r="E22" s="523">
        <v>178512</v>
      </c>
      <c r="F22" s="540">
        <v>186350</v>
      </c>
      <c r="G22" s="540">
        <v>73993799.719999999</v>
      </c>
      <c r="H22" s="362" t="s">
        <v>22</v>
      </c>
      <c r="K22" s="374"/>
      <c r="L22" s="374"/>
      <c r="N22" s="374"/>
      <c r="O22" s="374"/>
      <c r="P22" s="374"/>
    </row>
    <row r="23" spans="1:16" s="702" customFormat="1" ht="15" customHeight="1" thickTop="1" thickBot="1" x14ac:dyDescent="0.25">
      <c r="A23" s="638" t="s">
        <v>0</v>
      </c>
      <c r="B23" s="639">
        <f>SUM(B8:B22)</f>
        <v>13182</v>
      </c>
      <c r="C23" s="639">
        <f t="shared" ref="C23:G23" si="0">SUM(C8:C22)</f>
        <v>97948</v>
      </c>
      <c r="D23" s="639">
        <f t="shared" si="0"/>
        <v>501</v>
      </c>
      <c r="E23" s="639">
        <f t="shared" si="0"/>
        <v>3540552</v>
      </c>
      <c r="F23" s="639">
        <f t="shared" si="0"/>
        <v>3324288</v>
      </c>
      <c r="G23" s="639">
        <f t="shared" si="0"/>
        <v>1240799177.3138602</v>
      </c>
      <c r="H23" s="640" t="s">
        <v>1</v>
      </c>
      <c r="L23" s="703"/>
      <c r="N23" s="703"/>
      <c r="P23" s="703"/>
    </row>
    <row r="24" spans="1:16" ht="18" customHeight="1" thickTop="1" x14ac:dyDescent="0.2">
      <c r="A24" s="915"/>
      <c r="B24" s="915"/>
      <c r="C24" s="915"/>
      <c r="D24" s="915"/>
      <c r="L24" s="5"/>
      <c r="N24" s="5"/>
      <c r="P24" s="5"/>
    </row>
    <row r="25" spans="1:16" ht="15.75" customHeight="1" x14ac:dyDescent="0.25">
      <c r="B25" s="6"/>
      <c r="C25" s="21"/>
      <c r="D25" s="21"/>
      <c r="E25" s="21"/>
      <c r="F25" s="21"/>
      <c r="G25" s="584"/>
      <c r="H25" s="6"/>
      <c r="P25" s="5"/>
    </row>
    <row r="26" spans="1:16" ht="16.5" customHeight="1" x14ac:dyDescent="0.2">
      <c r="C26" s="6"/>
      <c r="D26" s="5"/>
      <c r="E26" s="5"/>
      <c r="I26" s="6"/>
    </row>
  </sheetData>
  <mergeCells count="5">
    <mergeCell ref="A24:D24"/>
    <mergeCell ref="A1:H1"/>
    <mergeCell ref="F4:G4"/>
    <mergeCell ref="A4:C4"/>
    <mergeCell ref="A2:G3"/>
  </mergeCells>
  <phoneticPr fontId="3" type="noConversion"/>
  <printOptions horizontalCentered="1" verticalCentered="1"/>
  <pageMargins left="1.01" right="1.29" top="1.36" bottom="1.81" header="0.2" footer="0.78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27"/>
  <sheetViews>
    <sheetView rightToLeft="1" zoomScaleNormal="100" zoomScaleSheetLayoutView="100" workbookViewId="0">
      <selection activeCell="I3" sqref="I3"/>
    </sheetView>
  </sheetViews>
  <sheetFormatPr defaultRowHeight="12.75" x14ac:dyDescent="0.2"/>
  <cols>
    <col min="1" max="1" width="17.140625" customWidth="1"/>
    <col min="2" max="2" width="19.28515625" customWidth="1"/>
    <col min="3" max="3" width="14.42578125" customWidth="1"/>
    <col min="4" max="4" width="16.5703125" style="6" customWidth="1"/>
    <col min="5" max="5" width="20.28515625" style="6" customWidth="1"/>
    <col min="6" max="6" width="18.85546875" customWidth="1"/>
    <col min="7" max="7" width="19.85546875" customWidth="1"/>
  </cols>
  <sheetData>
    <row r="1" spans="1:7" ht="25.5" customHeight="1" x14ac:dyDescent="0.2">
      <c r="A1" s="921" t="s">
        <v>419</v>
      </c>
      <c r="B1" s="921"/>
      <c r="C1" s="921"/>
      <c r="D1" s="921"/>
      <c r="E1" s="921"/>
      <c r="F1" s="921"/>
      <c r="G1" s="921"/>
    </row>
    <row r="2" spans="1:7" ht="18" customHeight="1" x14ac:dyDescent="0.2">
      <c r="A2" s="922" t="s">
        <v>420</v>
      </c>
      <c r="B2" s="922"/>
      <c r="C2" s="922"/>
      <c r="D2" s="922"/>
      <c r="E2" s="922"/>
      <c r="F2" s="922"/>
      <c r="G2" s="922"/>
    </row>
    <row r="3" spans="1:7" x14ac:dyDescent="0.2">
      <c r="A3" s="922"/>
      <c r="B3" s="922"/>
      <c r="C3" s="922"/>
      <c r="D3" s="922"/>
      <c r="E3" s="922"/>
      <c r="F3" s="922"/>
      <c r="G3" s="922"/>
    </row>
    <row r="4" spans="1:7" s="6" customFormat="1" ht="15.75" x14ac:dyDescent="0.25">
      <c r="B4" s="193"/>
      <c r="C4" s="193"/>
      <c r="D4" s="229"/>
      <c r="E4" s="229"/>
      <c r="F4" s="193"/>
      <c r="G4" s="896"/>
    </row>
    <row r="5" spans="1:7" ht="18.75" customHeight="1" thickBot="1" x14ac:dyDescent="0.25">
      <c r="A5" s="920" t="s">
        <v>381</v>
      </c>
      <c r="B5" s="920"/>
      <c r="C5" s="920"/>
      <c r="D5" s="230"/>
      <c r="E5" s="230"/>
      <c r="F5" s="919" t="s">
        <v>302</v>
      </c>
      <c r="G5" s="919"/>
    </row>
    <row r="6" spans="1:7" s="140" customFormat="1" ht="15" customHeight="1" x14ac:dyDescent="0.2">
      <c r="A6" s="346"/>
      <c r="B6" s="347" t="s">
        <v>64</v>
      </c>
      <c r="C6" s="348" t="s">
        <v>71</v>
      </c>
      <c r="D6" s="348" t="s">
        <v>72</v>
      </c>
      <c r="E6" s="348" t="s">
        <v>77</v>
      </c>
      <c r="F6" s="348" t="s">
        <v>78</v>
      </c>
      <c r="G6" s="349"/>
    </row>
    <row r="7" spans="1:7" ht="15" customHeight="1" x14ac:dyDescent="0.25">
      <c r="A7" s="18"/>
      <c r="B7" s="234" t="s">
        <v>28</v>
      </c>
      <c r="C7" s="20" t="s">
        <v>155</v>
      </c>
      <c r="D7" s="20" t="s">
        <v>140</v>
      </c>
      <c r="E7" s="20" t="s">
        <v>132</v>
      </c>
      <c r="F7" s="20" t="s">
        <v>134</v>
      </c>
      <c r="G7" s="53"/>
    </row>
    <row r="8" spans="1:7" ht="15" customHeight="1" x14ac:dyDescent="0.2">
      <c r="A8" s="231" t="s">
        <v>76</v>
      </c>
      <c r="B8" s="231" t="s">
        <v>128</v>
      </c>
      <c r="C8" s="231" t="s">
        <v>128</v>
      </c>
      <c r="D8" s="231" t="s">
        <v>128</v>
      </c>
      <c r="E8" s="231" t="s">
        <v>127</v>
      </c>
      <c r="F8" s="232"/>
      <c r="G8" s="233" t="s">
        <v>26</v>
      </c>
    </row>
    <row r="9" spans="1:7" s="268" customFormat="1" ht="15" customHeight="1" x14ac:dyDescent="0.2">
      <c r="A9" s="359" t="s">
        <v>337</v>
      </c>
      <c r="B9" s="377">
        <v>40</v>
      </c>
      <c r="C9" s="360">
        <v>257</v>
      </c>
      <c r="D9" s="360">
        <v>0</v>
      </c>
      <c r="E9" s="360">
        <v>6674</v>
      </c>
      <c r="F9" s="360">
        <v>2182297.2999999998</v>
      </c>
      <c r="G9" s="377" t="s">
        <v>338</v>
      </c>
    </row>
    <row r="10" spans="1:7" s="268" customFormat="1" ht="15" customHeight="1" x14ac:dyDescent="0.2">
      <c r="A10" s="516" t="s">
        <v>30</v>
      </c>
      <c r="B10" s="158">
        <v>180</v>
      </c>
      <c r="C10" s="73">
        <v>1177</v>
      </c>
      <c r="D10" s="73">
        <v>0</v>
      </c>
      <c r="E10" s="73">
        <v>33372</v>
      </c>
      <c r="F10" s="73">
        <v>11481951</v>
      </c>
      <c r="G10" s="158" t="s">
        <v>31</v>
      </c>
    </row>
    <row r="11" spans="1:7" s="268" customFormat="1" ht="15" customHeight="1" x14ac:dyDescent="0.2">
      <c r="A11" s="359" t="s">
        <v>3</v>
      </c>
      <c r="B11" s="377">
        <v>228</v>
      </c>
      <c r="C11" s="360">
        <v>1252</v>
      </c>
      <c r="D11" s="360">
        <v>0</v>
      </c>
      <c r="E11" s="360">
        <v>41392</v>
      </c>
      <c r="F11" s="360">
        <v>14496563.875</v>
      </c>
      <c r="G11" s="377" t="s">
        <v>15</v>
      </c>
    </row>
    <row r="12" spans="1:7" s="268" customFormat="1" ht="15" customHeight="1" x14ac:dyDescent="0.2">
      <c r="A12" s="516" t="s">
        <v>322</v>
      </c>
      <c r="B12" s="158">
        <v>8</v>
      </c>
      <c r="C12" s="73">
        <v>23</v>
      </c>
      <c r="D12" s="73">
        <v>0</v>
      </c>
      <c r="E12" s="73">
        <v>1011</v>
      </c>
      <c r="F12" s="73">
        <v>369662.5</v>
      </c>
      <c r="G12" s="158" t="s">
        <v>323</v>
      </c>
    </row>
    <row r="13" spans="1:7" s="268" customFormat="1" ht="15" customHeight="1" x14ac:dyDescent="0.2">
      <c r="A13" s="359" t="s">
        <v>4</v>
      </c>
      <c r="B13" s="377">
        <v>551</v>
      </c>
      <c r="C13" s="360">
        <v>3441</v>
      </c>
      <c r="D13" s="360">
        <v>1</v>
      </c>
      <c r="E13" s="360">
        <v>115033</v>
      </c>
      <c r="F13" s="360">
        <v>48822624.600000001</v>
      </c>
      <c r="G13" s="377" t="s">
        <v>16</v>
      </c>
    </row>
    <row r="14" spans="1:7" s="268" customFormat="1" ht="15" customHeight="1" x14ac:dyDescent="0.2">
      <c r="A14" s="516" t="s">
        <v>5</v>
      </c>
      <c r="B14" s="158">
        <v>109</v>
      </c>
      <c r="C14" s="73">
        <v>575</v>
      </c>
      <c r="D14" s="73">
        <v>0</v>
      </c>
      <c r="E14" s="73">
        <v>17190</v>
      </c>
      <c r="F14" s="73">
        <v>8294074.7999999998</v>
      </c>
      <c r="G14" s="158" t="s">
        <v>23</v>
      </c>
    </row>
    <row r="15" spans="1:7" s="268" customFormat="1" ht="15" customHeight="1" x14ac:dyDescent="0.2">
      <c r="A15" s="359" t="s">
        <v>6</v>
      </c>
      <c r="B15" s="377">
        <v>360</v>
      </c>
      <c r="C15" s="360">
        <v>2118</v>
      </c>
      <c r="D15" s="360">
        <v>0</v>
      </c>
      <c r="E15" s="360">
        <v>54822</v>
      </c>
      <c r="F15" s="360">
        <v>21511077.699999999</v>
      </c>
      <c r="G15" s="377" t="s">
        <v>24</v>
      </c>
    </row>
    <row r="16" spans="1:7" s="268" customFormat="1" ht="15" customHeight="1" x14ac:dyDescent="0.2">
      <c r="A16" s="516" t="s">
        <v>11</v>
      </c>
      <c r="B16" s="158">
        <v>284</v>
      </c>
      <c r="C16" s="73">
        <v>1591</v>
      </c>
      <c r="D16" s="73">
        <v>0</v>
      </c>
      <c r="E16" s="73">
        <v>51448</v>
      </c>
      <c r="F16" s="73">
        <v>16528044.715</v>
      </c>
      <c r="G16" s="158" t="s">
        <v>21</v>
      </c>
    </row>
    <row r="17" spans="1:7" s="268" customFormat="1" ht="15" customHeight="1" x14ac:dyDescent="0.2">
      <c r="A17" s="359" t="s">
        <v>2</v>
      </c>
      <c r="B17" s="377">
        <v>53</v>
      </c>
      <c r="C17" s="360">
        <v>183</v>
      </c>
      <c r="D17" s="360">
        <v>0</v>
      </c>
      <c r="E17" s="360">
        <v>6496</v>
      </c>
      <c r="F17" s="360">
        <v>4334022</v>
      </c>
      <c r="G17" s="377" t="s">
        <v>14</v>
      </c>
    </row>
    <row r="18" spans="1:7" s="268" customFormat="1" ht="15" customHeight="1" x14ac:dyDescent="0.2">
      <c r="A18" s="516" t="s">
        <v>7</v>
      </c>
      <c r="B18" s="158">
        <v>286</v>
      </c>
      <c r="C18" s="73">
        <v>1483</v>
      </c>
      <c r="D18" s="73">
        <v>0</v>
      </c>
      <c r="E18" s="73">
        <v>39748</v>
      </c>
      <c r="F18" s="73">
        <v>18651135.370979998</v>
      </c>
      <c r="G18" s="158" t="s">
        <v>17</v>
      </c>
    </row>
    <row r="19" spans="1:7" s="268" customFormat="1" ht="15" customHeight="1" x14ac:dyDescent="0.2">
      <c r="A19" s="359" t="s">
        <v>8</v>
      </c>
      <c r="B19" s="377">
        <v>389</v>
      </c>
      <c r="C19" s="360">
        <v>1738</v>
      </c>
      <c r="D19" s="360">
        <v>2</v>
      </c>
      <c r="E19" s="360">
        <v>46877</v>
      </c>
      <c r="F19" s="360">
        <v>16828766.932</v>
      </c>
      <c r="G19" s="377" t="s">
        <v>18</v>
      </c>
    </row>
    <row r="20" spans="1:7" s="268" customFormat="1" ht="15" customHeight="1" x14ac:dyDescent="0.2">
      <c r="A20" s="516" t="s">
        <v>9</v>
      </c>
      <c r="B20" s="158">
        <v>55</v>
      </c>
      <c r="C20" s="73">
        <v>232</v>
      </c>
      <c r="D20" s="73">
        <v>0</v>
      </c>
      <c r="E20" s="73">
        <v>7540</v>
      </c>
      <c r="F20" s="73">
        <v>5480400</v>
      </c>
      <c r="G20" s="158" t="s">
        <v>19</v>
      </c>
    </row>
    <row r="21" spans="1:7" s="268" customFormat="1" ht="15" customHeight="1" x14ac:dyDescent="0.2">
      <c r="A21" s="359" t="s">
        <v>10</v>
      </c>
      <c r="B21" s="377">
        <v>594</v>
      </c>
      <c r="C21" s="360">
        <v>2788</v>
      </c>
      <c r="D21" s="360">
        <v>0</v>
      </c>
      <c r="E21" s="360">
        <v>79188</v>
      </c>
      <c r="F21" s="360">
        <v>23346237.163200002</v>
      </c>
      <c r="G21" s="377" t="s">
        <v>20</v>
      </c>
    </row>
    <row r="22" spans="1:7" s="268" customFormat="1" ht="15" customHeight="1" x14ac:dyDescent="0.2">
      <c r="A22" s="516" t="s">
        <v>12</v>
      </c>
      <c r="B22" s="158">
        <v>271</v>
      </c>
      <c r="C22" s="73">
        <v>1099</v>
      </c>
      <c r="D22" s="73">
        <v>0</v>
      </c>
      <c r="E22" s="73">
        <v>34185</v>
      </c>
      <c r="F22" s="73">
        <v>18080737.379999999</v>
      </c>
      <c r="G22" s="158" t="s">
        <v>25</v>
      </c>
    </row>
    <row r="23" spans="1:7" s="268" customFormat="1" ht="15" customHeight="1" thickBot="1" x14ac:dyDescent="0.25">
      <c r="A23" s="359" t="s">
        <v>13</v>
      </c>
      <c r="B23" s="377">
        <v>298</v>
      </c>
      <c r="C23" s="360">
        <v>1200</v>
      </c>
      <c r="D23" s="360">
        <v>0</v>
      </c>
      <c r="E23" s="360">
        <v>47017</v>
      </c>
      <c r="F23" s="360">
        <v>20483131.25</v>
      </c>
      <c r="G23" s="377" t="s">
        <v>22</v>
      </c>
    </row>
    <row r="24" spans="1:7" s="268" customFormat="1" ht="20.25" customHeight="1" thickTop="1" thickBot="1" x14ac:dyDescent="0.25">
      <c r="A24" s="378" t="s">
        <v>0</v>
      </c>
      <c r="B24" s="379">
        <f>SUM(B9:B23)</f>
        <v>3706</v>
      </c>
      <c r="C24" s="379">
        <f t="shared" ref="C24:F24" si="0">SUM(C9:C23)</f>
        <v>19157</v>
      </c>
      <c r="D24" s="379">
        <f t="shared" si="0"/>
        <v>3</v>
      </c>
      <c r="E24" s="379">
        <f t="shared" si="0"/>
        <v>581993</v>
      </c>
      <c r="F24" s="379">
        <f t="shared" si="0"/>
        <v>230890726.58618</v>
      </c>
      <c r="G24" s="379" t="s">
        <v>1</v>
      </c>
    </row>
    <row r="25" spans="1:7" ht="15.75" thickTop="1" x14ac:dyDescent="0.25">
      <c r="A25" s="923"/>
      <c r="B25" s="923"/>
      <c r="C25" s="923"/>
      <c r="D25" s="923"/>
      <c r="E25" s="13"/>
      <c r="F25" s="21"/>
      <c r="G25" s="21"/>
    </row>
    <row r="26" spans="1:7" ht="15" x14ac:dyDescent="0.25">
      <c r="B26" s="21"/>
      <c r="C26" s="21"/>
      <c r="D26" s="21"/>
      <c r="E26" s="21"/>
      <c r="F26" s="21"/>
      <c r="G26" s="21"/>
    </row>
    <row r="27" spans="1:7" x14ac:dyDescent="0.2">
      <c r="F27" s="5"/>
    </row>
  </sheetData>
  <mergeCells count="5">
    <mergeCell ref="F5:G5"/>
    <mergeCell ref="A5:C5"/>
    <mergeCell ref="A1:G1"/>
    <mergeCell ref="A2:G3"/>
    <mergeCell ref="A25:D25"/>
  </mergeCells>
  <phoneticPr fontId="3" type="noConversion"/>
  <printOptions horizontalCentered="1" verticalCentered="1"/>
  <pageMargins left="0.45" right="0.43" top="0.69" bottom="1.1399999999999999" header="0.2" footer="0.78"/>
  <pageSetup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O27"/>
  <sheetViews>
    <sheetView rightToLeft="1" showWhiteSpace="0" zoomScaleNormal="100" zoomScaleSheetLayoutView="100" workbookViewId="0">
      <selection activeCell="L16" sqref="L16"/>
    </sheetView>
  </sheetViews>
  <sheetFormatPr defaultRowHeight="12.75" x14ac:dyDescent="0.2"/>
  <cols>
    <col min="1" max="1" width="2.42578125" customWidth="1"/>
    <col min="2" max="2" width="13.7109375" customWidth="1"/>
    <col min="3" max="3" width="12.140625" customWidth="1"/>
    <col min="4" max="4" width="10.140625" customWidth="1"/>
    <col min="5" max="5" width="12.5703125" customWidth="1"/>
    <col min="6" max="6" width="13.28515625" customWidth="1"/>
    <col min="7" max="7" width="18" style="6" bestFit="1" customWidth="1"/>
    <col min="8" max="8" width="18" style="441" customWidth="1"/>
    <col min="9" max="9" width="14.42578125" customWidth="1"/>
    <col min="10" max="10" width="16.42578125" customWidth="1"/>
  </cols>
  <sheetData>
    <row r="1" spans="2:15" ht="30.75" customHeight="1" x14ac:dyDescent="0.2">
      <c r="B1" s="909" t="s">
        <v>421</v>
      </c>
      <c r="C1" s="909"/>
      <c r="D1" s="909"/>
      <c r="E1" s="909"/>
      <c r="F1" s="909"/>
      <c r="G1" s="909"/>
      <c r="H1" s="909"/>
      <c r="I1" s="909"/>
      <c r="J1" s="909"/>
    </row>
    <row r="2" spans="2:15" ht="15" x14ac:dyDescent="0.2">
      <c r="B2" s="918" t="s">
        <v>422</v>
      </c>
      <c r="C2" s="918"/>
      <c r="D2" s="918"/>
      <c r="E2" s="918"/>
      <c r="F2" s="918"/>
      <c r="G2" s="918"/>
      <c r="H2" s="918"/>
      <c r="I2" s="918"/>
      <c r="J2" s="918"/>
    </row>
    <row r="3" spans="2:15" s="6" customFormat="1" ht="15" x14ac:dyDescent="0.2">
      <c r="C3" s="192"/>
      <c r="D3" s="192"/>
      <c r="E3" s="192"/>
      <c r="F3" s="192"/>
      <c r="G3" s="445"/>
      <c r="H3" s="445"/>
      <c r="I3" s="192"/>
      <c r="J3" s="202" t="s">
        <v>395</v>
      </c>
    </row>
    <row r="4" spans="2:15" ht="28.5" customHeight="1" thickBot="1" x14ac:dyDescent="0.25">
      <c r="B4" s="44" t="s">
        <v>350</v>
      </c>
      <c r="C4" s="925" t="s">
        <v>145</v>
      </c>
      <c r="D4" s="925"/>
      <c r="E4" s="891"/>
      <c r="F4" s="891"/>
      <c r="G4" s="891"/>
      <c r="H4" s="891"/>
      <c r="I4" s="45" t="s">
        <v>144</v>
      </c>
      <c r="J4" s="24" t="s">
        <v>99</v>
      </c>
    </row>
    <row r="5" spans="2:15" ht="15" customHeight="1" x14ac:dyDescent="0.2">
      <c r="B5" s="28"/>
      <c r="C5" s="27" t="s">
        <v>27</v>
      </c>
      <c r="D5" s="27" t="s">
        <v>100</v>
      </c>
      <c r="E5" s="27" t="s">
        <v>101</v>
      </c>
      <c r="F5" s="27" t="s">
        <v>71</v>
      </c>
      <c r="G5" s="27" t="s">
        <v>73</v>
      </c>
      <c r="H5" s="27" t="s">
        <v>77</v>
      </c>
      <c r="I5" s="27" t="s">
        <v>119</v>
      </c>
      <c r="J5" s="27"/>
    </row>
    <row r="6" spans="2:15" ht="15" customHeight="1" x14ac:dyDescent="0.25">
      <c r="B6" s="166"/>
      <c r="C6" s="167" t="s">
        <v>28</v>
      </c>
      <c r="D6" s="19" t="s">
        <v>303</v>
      </c>
      <c r="E6" s="19" t="s">
        <v>147</v>
      </c>
      <c r="F6" s="19" t="s">
        <v>282</v>
      </c>
      <c r="G6" s="19" t="s">
        <v>369</v>
      </c>
      <c r="H6" s="167" t="s">
        <v>132</v>
      </c>
      <c r="I6" s="29" t="s">
        <v>135</v>
      </c>
      <c r="J6" s="19"/>
    </row>
    <row r="7" spans="2:15" ht="16.5" customHeight="1" thickBot="1" x14ac:dyDescent="0.25">
      <c r="B7" s="168" t="s">
        <v>49</v>
      </c>
      <c r="C7" s="214" t="s">
        <v>128</v>
      </c>
      <c r="D7" s="214" t="s">
        <v>156</v>
      </c>
      <c r="E7" s="214" t="s">
        <v>157</v>
      </c>
      <c r="F7" s="214" t="s">
        <v>156</v>
      </c>
      <c r="G7" s="214" t="s">
        <v>42</v>
      </c>
      <c r="H7" s="214" t="s">
        <v>127</v>
      </c>
      <c r="I7" s="168"/>
      <c r="J7" s="169" t="s">
        <v>26</v>
      </c>
    </row>
    <row r="8" spans="2:15" s="140" customFormat="1" ht="15" customHeight="1" thickTop="1" x14ac:dyDescent="0.2">
      <c r="B8" s="793" t="s">
        <v>30</v>
      </c>
      <c r="C8" s="261">
        <v>2</v>
      </c>
      <c r="D8" s="261">
        <v>3</v>
      </c>
      <c r="E8" s="261">
        <v>6</v>
      </c>
      <c r="F8" s="261">
        <v>12</v>
      </c>
      <c r="G8" s="261">
        <v>90</v>
      </c>
      <c r="H8" s="261">
        <v>68</v>
      </c>
      <c r="I8" s="261">
        <v>20250</v>
      </c>
      <c r="J8" s="158" t="s">
        <v>31</v>
      </c>
    </row>
    <row r="9" spans="2:15" s="140" customFormat="1" ht="15" customHeight="1" x14ac:dyDescent="0.25">
      <c r="B9" s="521" t="s">
        <v>4</v>
      </c>
      <c r="C9" s="262">
        <v>12</v>
      </c>
      <c r="D9" s="262">
        <v>50</v>
      </c>
      <c r="E9" s="262">
        <v>115</v>
      </c>
      <c r="F9" s="262">
        <v>289</v>
      </c>
      <c r="G9" s="262">
        <v>5038</v>
      </c>
      <c r="H9" s="262">
        <v>15649</v>
      </c>
      <c r="I9" s="263">
        <v>6818533</v>
      </c>
      <c r="J9" s="436" t="s">
        <v>16</v>
      </c>
    </row>
    <row r="10" spans="2:15" s="6" customFormat="1" ht="15" customHeight="1" thickBot="1" x14ac:dyDescent="0.3">
      <c r="B10" s="14" t="s">
        <v>9</v>
      </c>
      <c r="C10" s="261">
        <v>1</v>
      </c>
      <c r="D10" s="261">
        <v>1</v>
      </c>
      <c r="E10" s="261">
        <v>2</v>
      </c>
      <c r="F10" s="261">
        <v>4</v>
      </c>
      <c r="G10" s="261">
        <v>72</v>
      </c>
      <c r="H10" s="261">
        <v>61</v>
      </c>
      <c r="I10" s="264">
        <v>18360</v>
      </c>
      <c r="J10" s="448" t="s">
        <v>19</v>
      </c>
    </row>
    <row r="11" spans="2:15" ht="24" customHeight="1" thickTop="1" thickBot="1" x14ac:dyDescent="0.25">
      <c r="B11" s="170" t="s">
        <v>0</v>
      </c>
      <c r="C11" s="279">
        <f>SUM(C8:C10)</f>
        <v>15</v>
      </c>
      <c r="D11" s="279">
        <f t="shared" ref="D11:I11" si="0">SUM(D8:D10)</f>
        <v>54</v>
      </c>
      <c r="E11" s="279">
        <f t="shared" si="0"/>
        <v>123</v>
      </c>
      <c r="F11" s="279">
        <f t="shared" si="0"/>
        <v>305</v>
      </c>
      <c r="G11" s="279">
        <f t="shared" si="0"/>
        <v>5200</v>
      </c>
      <c r="H11" s="279">
        <f t="shared" si="0"/>
        <v>15778</v>
      </c>
      <c r="I11" s="279">
        <f t="shared" si="0"/>
        <v>6857143</v>
      </c>
      <c r="J11" s="170" t="s">
        <v>104</v>
      </c>
    </row>
    <row r="12" spans="2:15" ht="13.5" thickTop="1" x14ac:dyDescent="0.2">
      <c r="B12" s="923"/>
      <c r="C12" s="923"/>
      <c r="D12" s="923"/>
      <c r="E12" s="923"/>
      <c r="F12" s="923"/>
      <c r="G12" s="444"/>
    </row>
    <row r="13" spans="2:15" ht="15" x14ac:dyDescent="0.25">
      <c r="B13" s="7"/>
      <c r="C13" s="21"/>
      <c r="D13" s="21"/>
      <c r="E13" s="21"/>
      <c r="F13" s="21"/>
      <c r="G13" s="21"/>
      <c r="H13" s="442"/>
      <c r="I13" s="21"/>
      <c r="J13" s="7"/>
    </row>
    <row r="16" spans="2:15" ht="15" customHeight="1" x14ac:dyDescent="0.2">
      <c r="B16" s="909" t="s">
        <v>423</v>
      </c>
      <c r="C16" s="909"/>
      <c r="D16" s="909"/>
      <c r="E16" s="909"/>
      <c r="F16" s="909"/>
      <c r="G16" s="909"/>
      <c r="H16" s="909"/>
      <c r="I16" s="909"/>
      <c r="J16" s="909"/>
      <c r="O16" s="140"/>
    </row>
    <row r="17" spans="2:10" ht="15" customHeight="1" x14ac:dyDescent="0.2">
      <c r="B17" s="918" t="s">
        <v>422</v>
      </c>
      <c r="C17" s="918"/>
      <c r="D17" s="918"/>
      <c r="E17" s="918"/>
      <c r="F17" s="918"/>
      <c r="G17" s="918"/>
      <c r="H17" s="918"/>
      <c r="I17" s="918"/>
      <c r="J17" s="918"/>
    </row>
    <row r="18" spans="2:10" s="6" customFormat="1" ht="15" x14ac:dyDescent="0.2">
      <c r="B18" s="453"/>
      <c r="C18" s="453"/>
      <c r="D18" s="453"/>
      <c r="E18" s="453"/>
      <c r="F18" s="453"/>
      <c r="G18" s="453"/>
      <c r="H18" s="453"/>
      <c r="I18" s="453"/>
      <c r="J18" s="456" t="s">
        <v>395</v>
      </c>
    </row>
    <row r="19" spans="2:10" ht="15.75" customHeight="1" thickBot="1" x14ac:dyDescent="0.25">
      <c r="B19" s="454" t="s">
        <v>351</v>
      </c>
      <c r="C19" s="925" t="s">
        <v>292</v>
      </c>
      <c r="D19" s="925"/>
      <c r="E19" s="454"/>
      <c r="F19" s="454"/>
      <c r="G19" s="454"/>
      <c r="H19" s="454"/>
      <c r="I19" s="454" t="s">
        <v>304</v>
      </c>
      <c r="J19" s="454" t="s">
        <v>103</v>
      </c>
    </row>
    <row r="20" spans="2:10" ht="15" x14ac:dyDescent="0.2">
      <c r="B20" s="27"/>
      <c r="C20" s="27" t="s">
        <v>27</v>
      </c>
      <c r="D20" s="27" t="s">
        <v>100</v>
      </c>
      <c r="E20" s="27" t="s">
        <v>101</v>
      </c>
      <c r="F20" s="27" t="s">
        <v>71</v>
      </c>
      <c r="G20" s="27" t="s">
        <v>77</v>
      </c>
      <c r="H20" s="27" t="s">
        <v>119</v>
      </c>
      <c r="I20" s="27"/>
      <c r="J20" s="535"/>
    </row>
    <row r="21" spans="2:10" ht="15" x14ac:dyDescent="0.25">
      <c r="B21" s="167"/>
      <c r="C21" s="167" t="s">
        <v>28</v>
      </c>
      <c r="D21" s="19" t="s">
        <v>303</v>
      </c>
      <c r="E21" s="19" t="s">
        <v>147</v>
      </c>
      <c r="F21" s="19" t="s">
        <v>282</v>
      </c>
      <c r="G21" s="167" t="s">
        <v>132</v>
      </c>
      <c r="H21" s="29" t="s">
        <v>135</v>
      </c>
      <c r="I21" s="19"/>
      <c r="J21" s="450"/>
    </row>
    <row r="22" spans="2:10" ht="31.5" customHeight="1" thickBot="1" x14ac:dyDescent="0.25">
      <c r="B22" s="168" t="s">
        <v>49</v>
      </c>
      <c r="C22" s="214" t="s">
        <v>128</v>
      </c>
      <c r="D22" s="214" t="s">
        <v>156</v>
      </c>
      <c r="E22" s="214" t="s">
        <v>157</v>
      </c>
      <c r="F22" s="214" t="s">
        <v>156</v>
      </c>
      <c r="G22" s="214" t="s">
        <v>127</v>
      </c>
      <c r="H22" s="169"/>
      <c r="I22" s="214"/>
      <c r="J22" s="169" t="s">
        <v>26</v>
      </c>
    </row>
    <row r="23" spans="2:10" s="140" customFormat="1" ht="16.5" thickTop="1" thickBot="1" x14ac:dyDescent="0.25">
      <c r="B23" s="804" t="s">
        <v>4</v>
      </c>
      <c r="C23" s="261">
        <v>1</v>
      </c>
      <c r="D23" s="261">
        <v>2</v>
      </c>
      <c r="E23" s="261">
        <v>9</v>
      </c>
      <c r="F23" s="261">
        <v>17</v>
      </c>
      <c r="G23" s="261">
        <v>315</v>
      </c>
      <c r="H23" s="261">
        <v>126380</v>
      </c>
      <c r="I23" s="261"/>
      <c r="J23" s="805" t="s">
        <v>16</v>
      </c>
    </row>
    <row r="24" spans="2:10" ht="16.5" thickBot="1" x14ac:dyDescent="0.25">
      <c r="B24" s="568" t="s">
        <v>0</v>
      </c>
      <c r="C24" s="358">
        <v>1</v>
      </c>
      <c r="D24" s="358">
        <v>2</v>
      </c>
      <c r="E24" s="358">
        <v>9</v>
      </c>
      <c r="F24" s="358">
        <v>17</v>
      </c>
      <c r="G24" s="358">
        <v>315</v>
      </c>
      <c r="H24" s="358">
        <v>126380</v>
      </c>
      <c r="I24" s="536"/>
      <c r="J24" s="536" t="s">
        <v>104</v>
      </c>
    </row>
    <row r="25" spans="2:10" x14ac:dyDescent="0.2">
      <c r="B25" s="915"/>
      <c r="C25" s="924"/>
      <c r="D25" s="924"/>
      <c r="E25" s="924"/>
      <c r="F25" s="924"/>
      <c r="G25" s="447"/>
      <c r="I25" s="6"/>
      <c r="J25" s="6"/>
    </row>
    <row r="26" spans="2:10" ht="15" x14ac:dyDescent="0.25">
      <c r="C26" s="21"/>
      <c r="D26" s="21"/>
      <c r="E26" s="21"/>
      <c r="F26" s="21"/>
      <c r="G26" s="21"/>
      <c r="H26" s="442"/>
      <c r="I26" s="21"/>
      <c r="J26" s="7"/>
    </row>
    <row r="27" spans="2:10" x14ac:dyDescent="0.2">
      <c r="J27" s="652"/>
    </row>
  </sheetData>
  <mergeCells count="8">
    <mergeCell ref="B2:J2"/>
    <mergeCell ref="B1:J1"/>
    <mergeCell ref="B25:F25"/>
    <mergeCell ref="B16:J16"/>
    <mergeCell ref="B17:J17"/>
    <mergeCell ref="C19:D19"/>
    <mergeCell ref="C4:D4"/>
    <mergeCell ref="B12:F12"/>
  </mergeCells>
  <phoneticPr fontId="3" type="noConversion"/>
  <printOptions horizontalCentered="1" verticalCentered="1"/>
  <pageMargins left="1.01" right="1.29" top="1.36" bottom="1.81" header="0.2" footer="0.78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0000"/>
  </sheetPr>
  <dimension ref="A1:L25"/>
  <sheetViews>
    <sheetView rightToLeft="1" topLeftCell="B1" zoomScaleNormal="100" zoomScaleSheetLayoutView="100" workbookViewId="0">
      <selection activeCell="G4" sqref="G4:H4"/>
    </sheetView>
  </sheetViews>
  <sheetFormatPr defaultRowHeight="12.75" x14ac:dyDescent="0.2"/>
  <cols>
    <col min="1" max="1" width="0" hidden="1" customWidth="1"/>
    <col min="2" max="2" width="10.85546875" customWidth="1"/>
    <col min="3" max="3" width="9.42578125" customWidth="1"/>
    <col min="4" max="4" width="10.28515625" customWidth="1"/>
    <col min="5" max="5" width="8.85546875" customWidth="1"/>
    <col min="6" max="6" width="9.85546875" customWidth="1"/>
    <col min="7" max="7" width="10.42578125" customWidth="1"/>
    <col min="8" max="8" width="15.7109375" customWidth="1"/>
    <col min="9" max="9" width="17.5703125" customWidth="1"/>
    <col min="10" max="10" width="16.7109375" customWidth="1"/>
    <col min="11" max="11" width="14.7109375" bestFit="1" customWidth="1"/>
    <col min="12" max="12" width="8" customWidth="1"/>
  </cols>
  <sheetData>
    <row r="1" spans="1:11" ht="27" customHeight="1" x14ac:dyDescent="0.2">
      <c r="B1" s="909" t="s">
        <v>424</v>
      </c>
      <c r="C1" s="909"/>
      <c r="D1" s="909"/>
      <c r="E1" s="909"/>
      <c r="F1" s="909"/>
      <c r="G1" s="909"/>
      <c r="H1" s="909"/>
      <c r="I1" s="909"/>
      <c r="J1" s="909"/>
      <c r="K1" s="909"/>
    </row>
    <row r="2" spans="1:11" ht="15" customHeight="1" x14ac:dyDescent="0.2">
      <c r="B2" s="927" t="s">
        <v>425</v>
      </c>
      <c r="C2" s="927"/>
      <c r="D2" s="927"/>
      <c r="E2" s="927"/>
      <c r="F2" s="927"/>
      <c r="G2" s="927"/>
      <c r="H2" s="927"/>
      <c r="I2" s="927"/>
      <c r="J2" s="927"/>
      <c r="K2" s="927"/>
    </row>
    <row r="3" spans="1:11" s="6" customFormat="1" ht="15" customHeight="1" x14ac:dyDescent="0.2">
      <c r="B3" s="194"/>
      <c r="C3" s="194"/>
      <c r="D3" s="194"/>
      <c r="E3" s="194"/>
      <c r="F3" s="194"/>
      <c r="G3" s="194"/>
      <c r="H3" s="194"/>
      <c r="I3" s="194"/>
      <c r="J3" s="194"/>
      <c r="K3" s="202" t="s">
        <v>395</v>
      </c>
    </row>
    <row r="4" spans="1:11" ht="16.5" customHeight="1" thickBot="1" x14ac:dyDescent="0.3">
      <c r="B4" s="917" t="s">
        <v>352</v>
      </c>
      <c r="C4" s="917"/>
      <c r="D4" s="926" t="s">
        <v>145</v>
      </c>
      <c r="E4" s="926"/>
      <c r="F4" s="23"/>
      <c r="G4" s="23"/>
      <c r="H4" s="23"/>
      <c r="I4" s="45"/>
      <c r="J4" s="45" t="s">
        <v>144</v>
      </c>
      <c r="K4" s="24" t="s">
        <v>105</v>
      </c>
    </row>
    <row r="5" spans="1:11" ht="19.5" customHeight="1" x14ac:dyDescent="0.2">
      <c r="A5" s="3"/>
      <c r="B5" s="34"/>
      <c r="C5" s="14" t="s">
        <v>64</v>
      </c>
      <c r="D5" s="14" t="s">
        <v>100</v>
      </c>
      <c r="E5" s="14" t="s">
        <v>101</v>
      </c>
      <c r="F5" s="14" t="s">
        <v>71</v>
      </c>
      <c r="G5" s="14" t="s">
        <v>72</v>
      </c>
      <c r="H5" s="14" t="s">
        <v>201</v>
      </c>
      <c r="I5" s="14" t="s">
        <v>77</v>
      </c>
      <c r="J5" s="14" t="s">
        <v>121</v>
      </c>
      <c r="K5" s="34"/>
    </row>
    <row r="6" spans="1:11" ht="26.25" customHeight="1" x14ac:dyDescent="0.2">
      <c r="A6" s="3"/>
      <c r="B6" s="36"/>
      <c r="C6" s="16" t="s">
        <v>28</v>
      </c>
      <c r="D6" s="19" t="s">
        <v>303</v>
      </c>
      <c r="E6" s="43" t="s">
        <v>147</v>
      </c>
      <c r="F6" s="16" t="s">
        <v>155</v>
      </c>
      <c r="G6" s="16" t="s">
        <v>140</v>
      </c>
      <c r="H6" s="215" t="s">
        <v>133</v>
      </c>
      <c r="I6" s="215" t="s">
        <v>132</v>
      </c>
      <c r="J6" s="453" t="s">
        <v>319</v>
      </c>
      <c r="K6" s="36"/>
    </row>
    <row r="7" spans="1:11" ht="15" customHeight="1" thickBot="1" x14ac:dyDescent="0.25">
      <c r="A7" s="3"/>
      <c r="B7" s="52" t="s">
        <v>53</v>
      </c>
      <c r="C7" s="41" t="s">
        <v>128</v>
      </c>
      <c r="D7" s="41" t="s">
        <v>128</v>
      </c>
      <c r="E7" s="52" t="s">
        <v>128</v>
      </c>
      <c r="F7" s="41" t="s">
        <v>128</v>
      </c>
      <c r="G7" s="41" t="s">
        <v>128</v>
      </c>
      <c r="H7" s="41" t="s">
        <v>127</v>
      </c>
      <c r="I7" s="41" t="s">
        <v>127</v>
      </c>
      <c r="J7" s="52"/>
      <c r="K7" s="40" t="s">
        <v>26</v>
      </c>
    </row>
    <row r="8" spans="1:11" s="268" customFormat="1" ht="15" customHeight="1" thickTop="1" x14ac:dyDescent="0.25">
      <c r="B8" s="365" t="s">
        <v>337</v>
      </c>
      <c r="C8" s="360">
        <v>7</v>
      </c>
      <c r="D8" s="360">
        <v>18</v>
      </c>
      <c r="E8" s="360">
        <v>37</v>
      </c>
      <c r="F8" s="360">
        <v>85</v>
      </c>
      <c r="G8" s="360">
        <v>54</v>
      </c>
      <c r="H8" s="360">
        <v>2733</v>
      </c>
      <c r="I8" s="360">
        <v>5287</v>
      </c>
      <c r="J8" s="361">
        <v>2177465</v>
      </c>
      <c r="K8" s="366" t="s">
        <v>338</v>
      </c>
    </row>
    <row r="9" spans="1:11" s="268" customFormat="1" ht="15" customHeight="1" x14ac:dyDescent="0.25">
      <c r="B9" s="470" t="s">
        <v>30</v>
      </c>
      <c r="C9" s="73">
        <v>20</v>
      </c>
      <c r="D9" s="73">
        <v>59</v>
      </c>
      <c r="E9" s="73">
        <v>61</v>
      </c>
      <c r="F9" s="73">
        <v>216</v>
      </c>
      <c r="G9" s="73">
        <v>117</v>
      </c>
      <c r="H9" s="73">
        <v>8745</v>
      </c>
      <c r="I9" s="73">
        <v>23509</v>
      </c>
      <c r="J9" s="71">
        <v>7369998.75</v>
      </c>
      <c r="K9" s="448" t="s">
        <v>31</v>
      </c>
    </row>
    <row r="10" spans="1:11" s="268" customFormat="1" ht="15" customHeight="1" x14ac:dyDescent="0.25">
      <c r="B10" s="359" t="s">
        <v>3</v>
      </c>
      <c r="C10" s="360">
        <v>16</v>
      </c>
      <c r="D10" s="360">
        <v>45</v>
      </c>
      <c r="E10" s="360">
        <v>69</v>
      </c>
      <c r="F10" s="360">
        <v>190</v>
      </c>
      <c r="G10" s="360">
        <v>76</v>
      </c>
      <c r="H10" s="360">
        <v>5182</v>
      </c>
      <c r="I10" s="360">
        <v>10144</v>
      </c>
      <c r="J10" s="361">
        <v>4099612.5</v>
      </c>
      <c r="K10" s="362" t="s">
        <v>15</v>
      </c>
    </row>
    <row r="11" spans="1:11" s="268" customFormat="1" ht="15" customHeight="1" x14ac:dyDescent="0.25">
      <c r="B11" s="516" t="s">
        <v>327</v>
      </c>
      <c r="C11" s="73">
        <v>15</v>
      </c>
      <c r="D11" s="73">
        <v>47</v>
      </c>
      <c r="E11" s="73">
        <v>75</v>
      </c>
      <c r="F11" s="73">
        <v>201</v>
      </c>
      <c r="G11" s="73">
        <v>54</v>
      </c>
      <c r="H11" s="73">
        <v>5973</v>
      </c>
      <c r="I11" s="73">
        <v>13163</v>
      </c>
      <c r="J11" s="71">
        <v>5023128</v>
      </c>
      <c r="K11" s="448" t="s">
        <v>323</v>
      </c>
    </row>
    <row r="12" spans="1:11" s="268" customFormat="1" ht="15" customHeight="1" x14ac:dyDescent="0.25">
      <c r="B12" s="365" t="s">
        <v>4</v>
      </c>
      <c r="C12" s="360">
        <v>243</v>
      </c>
      <c r="D12" s="360">
        <v>1045</v>
      </c>
      <c r="E12" s="360">
        <v>1619</v>
      </c>
      <c r="F12" s="360">
        <v>3528</v>
      </c>
      <c r="G12" s="360">
        <v>1176</v>
      </c>
      <c r="H12" s="360">
        <v>107019</v>
      </c>
      <c r="I12" s="360">
        <v>337310</v>
      </c>
      <c r="J12" s="361">
        <v>147165163.58000001</v>
      </c>
      <c r="K12" s="366" t="s">
        <v>16</v>
      </c>
    </row>
    <row r="13" spans="1:11" s="268" customFormat="1" ht="15" customHeight="1" x14ac:dyDescent="0.25">
      <c r="B13" s="470" t="s">
        <v>5</v>
      </c>
      <c r="C13" s="73">
        <v>2</v>
      </c>
      <c r="D13" s="73">
        <v>6</v>
      </c>
      <c r="E13" s="73">
        <v>7</v>
      </c>
      <c r="F13" s="73">
        <v>21</v>
      </c>
      <c r="G13" s="73">
        <v>16</v>
      </c>
      <c r="H13" s="73">
        <v>757</v>
      </c>
      <c r="I13" s="73">
        <v>925</v>
      </c>
      <c r="J13" s="71">
        <v>361828.5</v>
      </c>
      <c r="K13" s="448" t="s">
        <v>23</v>
      </c>
    </row>
    <row r="14" spans="1:11" s="268" customFormat="1" ht="15" customHeight="1" x14ac:dyDescent="0.25">
      <c r="B14" s="365" t="s">
        <v>6</v>
      </c>
      <c r="C14" s="360">
        <v>36</v>
      </c>
      <c r="D14" s="360">
        <v>124</v>
      </c>
      <c r="E14" s="360">
        <v>181</v>
      </c>
      <c r="F14" s="360">
        <v>801</v>
      </c>
      <c r="G14" s="360">
        <v>145</v>
      </c>
      <c r="H14" s="360">
        <v>11927</v>
      </c>
      <c r="I14" s="360">
        <v>29532</v>
      </c>
      <c r="J14" s="361">
        <v>10129404.48</v>
      </c>
      <c r="K14" s="366" t="s">
        <v>24</v>
      </c>
    </row>
    <row r="15" spans="1:11" s="268" customFormat="1" ht="15" customHeight="1" x14ac:dyDescent="0.25">
      <c r="B15" s="470" t="s">
        <v>11</v>
      </c>
      <c r="C15" s="73">
        <v>4</v>
      </c>
      <c r="D15" s="73">
        <v>13</v>
      </c>
      <c r="E15" s="73">
        <v>18</v>
      </c>
      <c r="F15" s="73">
        <v>52</v>
      </c>
      <c r="G15" s="73">
        <v>31</v>
      </c>
      <c r="H15" s="73">
        <v>1342</v>
      </c>
      <c r="I15" s="73">
        <v>2897</v>
      </c>
      <c r="J15" s="71">
        <v>1083064</v>
      </c>
      <c r="K15" s="448" t="s">
        <v>21</v>
      </c>
    </row>
    <row r="16" spans="1:11" s="268" customFormat="1" ht="18" customHeight="1" x14ac:dyDescent="0.25">
      <c r="B16" s="365" t="s">
        <v>2</v>
      </c>
      <c r="C16" s="360">
        <v>2</v>
      </c>
      <c r="D16" s="360">
        <v>7</v>
      </c>
      <c r="E16" s="360">
        <v>5</v>
      </c>
      <c r="F16" s="360">
        <v>22</v>
      </c>
      <c r="G16" s="360">
        <v>6</v>
      </c>
      <c r="H16" s="360">
        <v>832</v>
      </c>
      <c r="I16" s="360">
        <v>1256</v>
      </c>
      <c r="J16" s="361">
        <v>472440</v>
      </c>
      <c r="K16" s="367" t="s">
        <v>14</v>
      </c>
    </row>
    <row r="17" spans="2:12" s="268" customFormat="1" ht="15" customHeight="1" x14ac:dyDescent="0.25">
      <c r="B17" s="470" t="s">
        <v>7</v>
      </c>
      <c r="C17" s="73">
        <v>11</v>
      </c>
      <c r="D17" s="73">
        <v>44</v>
      </c>
      <c r="E17" s="73">
        <v>59</v>
      </c>
      <c r="F17" s="73">
        <v>207</v>
      </c>
      <c r="G17" s="73">
        <v>48</v>
      </c>
      <c r="H17" s="73">
        <v>4142</v>
      </c>
      <c r="I17" s="73">
        <v>11003</v>
      </c>
      <c r="J17" s="71">
        <v>4105339.605</v>
      </c>
      <c r="K17" s="448" t="s">
        <v>17</v>
      </c>
    </row>
    <row r="18" spans="2:12" s="268" customFormat="1" ht="15" customHeight="1" x14ac:dyDescent="0.25">
      <c r="B18" s="365" t="s">
        <v>8</v>
      </c>
      <c r="C18" s="360">
        <v>7</v>
      </c>
      <c r="D18" s="360">
        <v>19</v>
      </c>
      <c r="E18" s="360">
        <v>23</v>
      </c>
      <c r="F18" s="360">
        <v>65</v>
      </c>
      <c r="G18" s="360">
        <v>43</v>
      </c>
      <c r="H18" s="360">
        <v>2196</v>
      </c>
      <c r="I18" s="360">
        <v>3891</v>
      </c>
      <c r="J18" s="361">
        <v>1214974.8</v>
      </c>
      <c r="K18" s="366" t="s">
        <v>18</v>
      </c>
    </row>
    <row r="19" spans="2:12" s="268" customFormat="1" ht="15" customHeight="1" x14ac:dyDescent="0.25">
      <c r="B19" s="470" t="s">
        <v>9</v>
      </c>
      <c r="C19" s="73">
        <v>7</v>
      </c>
      <c r="D19" s="73">
        <v>21</v>
      </c>
      <c r="E19" s="73">
        <v>20</v>
      </c>
      <c r="F19" s="73">
        <v>53</v>
      </c>
      <c r="G19" s="73">
        <v>48</v>
      </c>
      <c r="H19" s="73">
        <v>2497</v>
      </c>
      <c r="I19" s="73">
        <v>6393</v>
      </c>
      <c r="J19" s="71">
        <v>2404782</v>
      </c>
      <c r="K19" s="448" t="s">
        <v>19</v>
      </c>
    </row>
    <row r="20" spans="2:12" s="268" customFormat="1" ht="15" customHeight="1" x14ac:dyDescent="0.25">
      <c r="B20" s="365" t="s">
        <v>10</v>
      </c>
      <c r="C20" s="360">
        <v>21</v>
      </c>
      <c r="D20" s="360">
        <v>80</v>
      </c>
      <c r="E20" s="360">
        <v>81</v>
      </c>
      <c r="F20" s="360">
        <v>258</v>
      </c>
      <c r="G20" s="360">
        <v>51</v>
      </c>
      <c r="H20" s="360">
        <v>5621</v>
      </c>
      <c r="I20" s="360">
        <v>16785</v>
      </c>
      <c r="J20" s="361">
        <v>5007728</v>
      </c>
      <c r="K20" s="366" t="s">
        <v>20</v>
      </c>
    </row>
    <row r="21" spans="2:12" s="268" customFormat="1" ht="15" customHeight="1" x14ac:dyDescent="0.2">
      <c r="B21" s="470" t="s">
        <v>12</v>
      </c>
      <c r="C21" s="448">
        <v>1</v>
      </c>
      <c r="D21" s="448">
        <v>2</v>
      </c>
      <c r="E21" s="448">
        <v>2</v>
      </c>
      <c r="F21" s="448">
        <v>4</v>
      </c>
      <c r="G21" s="448">
        <v>2</v>
      </c>
      <c r="H21" s="448">
        <v>329</v>
      </c>
      <c r="I21" s="448">
        <v>819</v>
      </c>
      <c r="J21" s="829">
        <v>337183.5</v>
      </c>
      <c r="K21" s="448" t="s">
        <v>25</v>
      </c>
    </row>
    <row r="22" spans="2:12" s="268" customFormat="1" ht="15" customHeight="1" thickBot="1" x14ac:dyDescent="0.25">
      <c r="B22" s="365" t="s">
        <v>13</v>
      </c>
      <c r="C22" s="360">
        <v>2</v>
      </c>
      <c r="D22" s="360">
        <v>7</v>
      </c>
      <c r="E22" s="360">
        <v>12</v>
      </c>
      <c r="F22" s="360">
        <v>34</v>
      </c>
      <c r="G22" s="360">
        <v>9</v>
      </c>
      <c r="H22" s="360">
        <v>621</v>
      </c>
      <c r="I22" s="360">
        <v>1053</v>
      </c>
      <c r="J22" s="360">
        <v>430752.5</v>
      </c>
      <c r="K22" s="366" t="s">
        <v>22</v>
      </c>
    </row>
    <row r="23" spans="2:12" ht="18.75" customHeight="1" thickBot="1" x14ac:dyDescent="0.25">
      <c r="B23" s="171" t="s">
        <v>0</v>
      </c>
      <c r="C23" s="806">
        <f>SUM(C8:C22)</f>
        <v>394</v>
      </c>
      <c r="D23" s="806">
        <f t="shared" ref="D23:J23" si="0">SUM(D8:D22)</f>
        <v>1537</v>
      </c>
      <c r="E23" s="806">
        <f t="shared" si="0"/>
        <v>2269</v>
      </c>
      <c r="F23" s="806">
        <f t="shared" si="0"/>
        <v>5737</v>
      </c>
      <c r="G23" s="806">
        <f t="shared" si="0"/>
        <v>1876</v>
      </c>
      <c r="H23" s="806">
        <f t="shared" si="0"/>
        <v>159916</v>
      </c>
      <c r="I23" s="806">
        <f t="shared" si="0"/>
        <v>463967</v>
      </c>
      <c r="J23" s="806">
        <f t="shared" si="0"/>
        <v>191382865.215</v>
      </c>
      <c r="K23" s="172" t="s">
        <v>1</v>
      </c>
    </row>
    <row r="24" spans="2:12" ht="13.5" thickTop="1" x14ac:dyDescent="0.2">
      <c r="B24" s="357"/>
      <c r="C24" s="357"/>
      <c r="D24" s="357"/>
      <c r="E24" s="357"/>
      <c r="F24" s="357"/>
    </row>
    <row r="25" spans="2:12" x14ac:dyDescent="0.2">
      <c r="B25" s="13"/>
      <c r="C25" s="13"/>
      <c r="D25" s="13"/>
      <c r="E25" s="13"/>
      <c r="F25" s="13"/>
      <c r="K25" s="7"/>
      <c r="L25" s="7"/>
    </row>
  </sheetData>
  <mergeCells count="4">
    <mergeCell ref="B1:K1"/>
    <mergeCell ref="B4:C4"/>
    <mergeCell ref="D4:E4"/>
    <mergeCell ref="B2:K2"/>
  </mergeCells>
  <phoneticPr fontId="3" type="noConversion"/>
  <printOptions horizontalCentered="1" verticalCentered="1"/>
  <pageMargins left="1.01" right="1.29" top="1.36" bottom="1.81" header="0.2" footer="0.78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:S16"/>
  <sheetViews>
    <sheetView rightToLeft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0.28515625" customWidth="1"/>
    <col min="2" max="2" width="12.140625" customWidth="1"/>
    <col min="3" max="3" width="12.140625" style="6" customWidth="1"/>
    <col min="4" max="5" width="10" style="6" customWidth="1"/>
    <col min="6" max="6" width="11.28515625" style="6" customWidth="1"/>
    <col min="7" max="7" width="11" customWidth="1"/>
    <col min="8" max="8" width="17.42578125" bestFit="1" customWidth="1"/>
    <col min="9" max="9" width="20.140625" customWidth="1"/>
    <col min="10" max="10" width="15" customWidth="1"/>
  </cols>
  <sheetData>
    <row r="1" spans="2:19" s="6" customFormat="1" ht="24.75" customHeight="1" x14ac:dyDescent="0.2"/>
    <row r="2" spans="2:19" ht="36.75" customHeight="1" x14ac:dyDescent="0.2">
      <c r="B2" s="909" t="s">
        <v>426</v>
      </c>
      <c r="C2" s="909"/>
      <c r="D2" s="909"/>
      <c r="E2" s="909"/>
      <c r="F2" s="909"/>
      <c r="G2" s="909"/>
      <c r="H2" s="909"/>
      <c r="I2" s="909"/>
      <c r="J2" s="909"/>
    </row>
    <row r="3" spans="2:19" ht="28.5" customHeight="1" x14ac:dyDescent="0.2">
      <c r="B3" s="918" t="s">
        <v>427</v>
      </c>
      <c r="C3" s="918"/>
      <c r="D3" s="918"/>
      <c r="E3" s="918"/>
      <c r="F3" s="918"/>
      <c r="G3" s="918"/>
      <c r="H3" s="918"/>
      <c r="I3" s="918"/>
      <c r="J3" s="918"/>
    </row>
    <row r="4" spans="2:19" x14ac:dyDescent="0.2">
      <c r="B4" s="918"/>
      <c r="C4" s="918"/>
      <c r="D4" s="918"/>
      <c r="E4" s="918"/>
      <c r="F4" s="918"/>
      <c r="G4" s="918"/>
      <c r="H4" s="918"/>
      <c r="I4" s="918"/>
      <c r="J4" s="918"/>
    </row>
    <row r="5" spans="2:19" s="6" customFormat="1" ht="15" x14ac:dyDescent="0.2">
      <c r="B5" s="192"/>
      <c r="C5" s="243"/>
      <c r="D5" s="243"/>
      <c r="E5" s="243"/>
      <c r="F5" s="243"/>
      <c r="G5" s="192"/>
      <c r="H5" s="192"/>
      <c r="I5" s="192"/>
      <c r="J5" s="202" t="s">
        <v>395</v>
      </c>
    </row>
    <row r="6" spans="2:19" ht="15" customHeight="1" thickBot="1" x14ac:dyDescent="0.3">
      <c r="B6" s="235" t="s">
        <v>353</v>
      </c>
      <c r="C6" s="244" t="s">
        <v>370</v>
      </c>
      <c r="D6" s="244"/>
      <c r="E6" s="244"/>
      <c r="F6" s="244"/>
      <c r="G6" s="23"/>
      <c r="H6" s="916" t="s">
        <v>304</v>
      </c>
      <c r="I6" s="916"/>
      <c r="J6" s="24" t="s">
        <v>106</v>
      </c>
    </row>
    <row r="7" spans="2:19" ht="24.75" customHeight="1" x14ac:dyDescent="0.2">
      <c r="B7" s="802"/>
      <c r="C7" s="802" t="s">
        <v>27</v>
      </c>
      <c r="D7" s="802" t="s">
        <v>325</v>
      </c>
      <c r="E7" s="802" t="s">
        <v>101</v>
      </c>
      <c r="F7" s="802" t="s">
        <v>326</v>
      </c>
      <c r="G7" s="794" t="s">
        <v>102</v>
      </c>
      <c r="H7" s="794" t="s">
        <v>77</v>
      </c>
      <c r="I7" s="794" t="s">
        <v>202</v>
      </c>
      <c r="J7" s="34"/>
    </row>
    <row r="8" spans="2:19" ht="25.5" customHeight="1" x14ac:dyDescent="0.25">
      <c r="B8" s="772"/>
      <c r="C8" s="772" t="s">
        <v>28</v>
      </c>
      <c r="D8" s="772" t="s">
        <v>303</v>
      </c>
      <c r="E8" s="772" t="s">
        <v>147</v>
      </c>
      <c r="F8" s="772" t="s">
        <v>155</v>
      </c>
      <c r="G8" s="458" t="s">
        <v>140</v>
      </c>
      <c r="H8" s="458" t="s">
        <v>132</v>
      </c>
      <c r="I8" s="459" t="s">
        <v>134</v>
      </c>
      <c r="J8" s="36"/>
    </row>
    <row r="9" spans="2:19" ht="36.75" customHeight="1" thickBot="1" x14ac:dyDescent="0.25">
      <c r="B9" s="281" t="s">
        <v>51</v>
      </c>
      <c r="C9" s="42" t="s">
        <v>128</v>
      </c>
      <c r="D9" s="42" t="s">
        <v>128</v>
      </c>
      <c r="E9" s="42" t="s">
        <v>128</v>
      </c>
      <c r="F9" s="42" t="s">
        <v>128</v>
      </c>
      <c r="G9" s="42" t="s">
        <v>128</v>
      </c>
      <c r="H9" s="42" t="s">
        <v>127</v>
      </c>
      <c r="I9" s="281"/>
      <c r="J9" s="40" t="s">
        <v>26</v>
      </c>
    </row>
    <row r="10" spans="2:19" s="140" customFormat="1" ht="20.100000000000001" customHeight="1" thickTop="1" x14ac:dyDescent="0.2">
      <c r="B10" s="586" t="s">
        <v>337</v>
      </c>
      <c r="C10" s="807">
        <v>1</v>
      </c>
      <c r="D10" s="807">
        <v>1</v>
      </c>
      <c r="E10" s="807">
        <v>2</v>
      </c>
      <c r="F10" s="807">
        <v>3</v>
      </c>
      <c r="G10" s="807">
        <v>2</v>
      </c>
      <c r="H10" s="807">
        <v>189</v>
      </c>
      <c r="I10" s="863">
        <v>75680</v>
      </c>
      <c r="J10" s="587" t="s">
        <v>338</v>
      </c>
    </row>
    <row r="11" spans="2:19" s="140" customFormat="1" ht="20.100000000000001" customHeight="1" x14ac:dyDescent="0.25">
      <c r="B11" s="49" t="s">
        <v>4</v>
      </c>
      <c r="C11" s="50">
        <v>7</v>
      </c>
      <c r="D11" s="50">
        <v>21</v>
      </c>
      <c r="E11" s="50">
        <v>70</v>
      </c>
      <c r="F11" s="50">
        <v>164</v>
      </c>
      <c r="G11" s="72">
        <v>26</v>
      </c>
      <c r="H11" s="823">
        <v>10328</v>
      </c>
      <c r="I11" s="825">
        <v>4392060</v>
      </c>
      <c r="J11" s="50" t="s">
        <v>16</v>
      </c>
    </row>
    <row r="12" spans="2:19" ht="20.100000000000001" customHeight="1" x14ac:dyDescent="0.25">
      <c r="B12" s="586" t="s">
        <v>5</v>
      </c>
      <c r="C12" s="587">
        <v>1</v>
      </c>
      <c r="D12" s="587">
        <v>1</v>
      </c>
      <c r="E12" s="587">
        <v>1</v>
      </c>
      <c r="F12" s="587">
        <v>4</v>
      </c>
      <c r="G12" s="587">
        <v>0</v>
      </c>
      <c r="H12" s="822">
        <v>133</v>
      </c>
      <c r="I12" s="822">
        <v>81510</v>
      </c>
      <c r="J12" s="587" t="s">
        <v>23</v>
      </c>
    </row>
    <row r="13" spans="2:19" s="140" customFormat="1" ht="20.100000000000001" customHeight="1" x14ac:dyDescent="0.25">
      <c r="B13" s="49" t="s">
        <v>6</v>
      </c>
      <c r="C13" s="50">
        <v>3</v>
      </c>
      <c r="D13" s="50">
        <v>8</v>
      </c>
      <c r="E13" s="50">
        <v>19</v>
      </c>
      <c r="F13" s="50">
        <v>49</v>
      </c>
      <c r="G13" s="50">
        <v>3</v>
      </c>
      <c r="H13" s="823">
        <v>2229</v>
      </c>
      <c r="I13" s="823">
        <v>775158.4</v>
      </c>
      <c r="J13" s="580" t="s">
        <v>24</v>
      </c>
    </row>
    <row r="14" spans="2:19" s="269" customFormat="1" ht="20.100000000000001" customHeight="1" thickBot="1" x14ac:dyDescent="0.3">
      <c r="B14" s="586" t="s">
        <v>9</v>
      </c>
      <c r="C14" s="587">
        <v>1</v>
      </c>
      <c r="D14" s="587">
        <v>1</v>
      </c>
      <c r="E14" s="587">
        <v>2</v>
      </c>
      <c r="F14" s="587">
        <v>7</v>
      </c>
      <c r="G14" s="587">
        <v>1</v>
      </c>
      <c r="H14" s="822">
        <v>120</v>
      </c>
      <c r="I14" s="822">
        <v>48000</v>
      </c>
      <c r="J14" s="587" t="s">
        <v>19</v>
      </c>
      <c r="K14" s="140"/>
      <c r="L14" s="140"/>
      <c r="M14" s="140"/>
      <c r="N14" s="140"/>
      <c r="O14" s="140"/>
      <c r="P14" s="140"/>
      <c r="Q14" s="140"/>
      <c r="R14" s="140"/>
      <c r="S14" s="140"/>
    </row>
    <row r="15" spans="2:19" s="299" customFormat="1" ht="24.95" customHeight="1" thickBot="1" x14ac:dyDescent="0.3">
      <c r="B15" s="351" t="s">
        <v>0</v>
      </c>
      <c r="C15" s="352">
        <f>SUM(C10:C14)</f>
        <v>13</v>
      </c>
      <c r="D15" s="352">
        <f t="shared" ref="D15:I15" si="0">SUM(D10:D14)</f>
        <v>32</v>
      </c>
      <c r="E15" s="352">
        <f t="shared" si="0"/>
        <v>94</v>
      </c>
      <c r="F15" s="352">
        <f t="shared" si="0"/>
        <v>227</v>
      </c>
      <c r="G15" s="352">
        <f t="shared" si="0"/>
        <v>32</v>
      </c>
      <c r="H15" s="821">
        <f t="shared" si="0"/>
        <v>12999</v>
      </c>
      <c r="I15" s="824">
        <f t="shared" si="0"/>
        <v>5372408.4000000004</v>
      </c>
      <c r="J15" s="353" t="s">
        <v>1</v>
      </c>
    </row>
    <row r="16" spans="2:19" x14ac:dyDescent="0.2">
      <c r="B16" s="6"/>
      <c r="H16" s="350"/>
      <c r="J16" s="6"/>
      <c r="K16" s="6"/>
    </row>
  </sheetData>
  <mergeCells count="3">
    <mergeCell ref="B2:J2"/>
    <mergeCell ref="B3:J4"/>
    <mergeCell ref="H6:I6"/>
  </mergeCells>
  <phoneticPr fontId="3" type="noConversion"/>
  <printOptions horizontalCentered="1" verticalCentered="1"/>
  <pageMargins left="1.01" right="1.29" top="1.36" bottom="1.81" header="0.2" footer="0.78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9</vt:i4>
      </vt:variant>
    </vt:vector>
  </HeadingPairs>
  <TitlesOfParts>
    <vt:vector size="53" baseType="lpstr">
      <vt:lpstr>الكلفة الكلية</vt:lpstr>
      <vt:lpstr>مخطط الكلفة الكلية</vt:lpstr>
      <vt:lpstr>مؤشرات</vt:lpstr>
      <vt:lpstr>مخطط المؤشرات</vt:lpstr>
      <vt:lpstr>دور السكن ج</vt:lpstr>
      <vt:lpstr>دور السكن م</vt:lpstr>
      <vt:lpstr>عمارات سكنيه ج و م</vt:lpstr>
      <vt:lpstr>عمارات تجاريه ج</vt:lpstr>
      <vt:lpstr>عمارات تجاريه م</vt:lpstr>
      <vt:lpstr>ابنيه صناعيه ج</vt:lpstr>
      <vt:lpstr>صناعي اضافة</vt:lpstr>
      <vt:lpstr>ابنيه تجاريه ج</vt:lpstr>
      <vt:lpstr>ابنيه تجاريه م</vt:lpstr>
      <vt:lpstr>ابنيه اجتماعيه ج</vt:lpstr>
      <vt:lpstr>ابنيه اجتماعيه م</vt:lpstr>
      <vt:lpstr>العاملين</vt:lpstr>
      <vt:lpstr>مخطط العاملين</vt:lpstr>
      <vt:lpstr>طابوق</vt:lpstr>
      <vt:lpstr>بلوك</vt:lpstr>
      <vt:lpstr>مخطط الطابوق والبلوك</vt:lpstr>
      <vt:lpstr>حجر</vt:lpstr>
      <vt:lpstr>رمل</vt:lpstr>
      <vt:lpstr>حصى</vt:lpstr>
      <vt:lpstr>مخطط الحصى</vt:lpstr>
      <vt:lpstr>سمنت</vt:lpstr>
      <vt:lpstr>جص</vt:lpstr>
      <vt:lpstr>مخطط الجص والاسمنت</vt:lpstr>
      <vt:lpstr>كاشي 1</vt:lpstr>
      <vt:lpstr>كاشي2</vt:lpstr>
      <vt:lpstr>مخطط الكاشي</vt:lpstr>
      <vt:lpstr>حديد</vt:lpstr>
      <vt:lpstr>ابواب</vt:lpstr>
      <vt:lpstr>شبابيك</vt:lpstr>
      <vt:lpstr>ت.كهربائيه1</vt:lpstr>
      <vt:lpstr>ت.كهربائيه2</vt:lpstr>
      <vt:lpstr>ت.صحيه1</vt:lpstr>
      <vt:lpstr>ت.صحيه2</vt:lpstr>
      <vt:lpstr>ت.صحيه3</vt:lpstr>
      <vt:lpstr>مواد انشائيه1</vt:lpstr>
      <vt:lpstr>مواد انشائيه2</vt:lpstr>
      <vt:lpstr>مواد انشائيه3</vt:lpstr>
      <vt:lpstr>مواد انشائيه4</vt:lpstr>
      <vt:lpstr>الكلفه الكليه</vt:lpstr>
      <vt:lpstr>Sheet2</vt:lpstr>
      <vt:lpstr>'ابنيه اجتماعيه ج'!Print_Area</vt:lpstr>
      <vt:lpstr>'ابنيه تجاريه ج'!Print_Area</vt:lpstr>
      <vt:lpstr>'ابنيه تجاريه م'!Print_Area</vt:lpstr>
      <vt:lpstr>'ابنيه صناعيه ج'!Print_Area</vt:lpstr>
      <vt:lpstr>'صناعي اضافة'!Print_Area</vt:lpstr>
      <vt:lpstr>'عمارات تجاريه ج'!Print_Area</vt:lpstr>
      <vt:lpstr>'عمارات تجاريه م'!Print_Area</vt:lpstr>
      <vt:lpstr>'مخطط الطابوق والبلوك'!Print_Area</vt:lpstr>
      <vt:lpstr>'مواد انشائيه4'!Print_Area</vt:lpstr>
    </vt:vector>
  </TitlesOfParts>
  <Company>mm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Ali Jaber</cp:lastModifiedBy>
  <cp:lastPrinted>2022-09-25T05:02:56Z</cp:lastPrinted>
  <dcterms:created xsi:type="dcterms:W3CDTF">2008-12-28T17:21:03Z</dcterms:created>
  <dcterms:modified xsi:type="dcterms:W3CDTF">2022-09-25T05:09:39Z</dcterms:modified>
</cp:coreProperties>
</file>